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00" windowHeight="7230" tabRatio="407" activeTab="0"/>
  </bookViews>
  <sheets>
    <sheet name="TABLO" sheetId="1" r:id="rId1"/>
    <sheet name="Sayfa3" sheetId="2" r:id="rId2"/>
  </sheets>
  <definedNames/>
  <calcPr fullCalcOnLoad="1"/>
</workbook>
</file>

<file path=xl/sharedStrings.xml><?xml version="1.0" encoding="utf-8"?>
<sst xmlns="http://schemas.openxmlformats.org/spreadsheetml/2006/main" count="529" uniqueCount="202">
  <si>
    <t>Hisseler</t>
  </si>
  <si>
    <t>Puan</t>
  </si>
  <si>
    <t>Yıllık Net Kar Marjı</t>
  </si>
  <si>
    <t>Yıllık Aktif Devir Hızı</t>
  </si>
  <si>
    <t>Yıllık Aktif Karlılık Oranı</t>
  </si>
  <si>
    <t>Aktif Toplam Borç Oranı</t>
  </si>
  <si>
    <t>Yıllık Özsermaye Karlılık Oran</t>
  </si>
  <si>
    <t>Roic</t>
  </si>
  <si>
    <t>Piyasa Defter Değeri (Cari)</t>
  </si>
  <si>
    <t>Fiyat Kazanç (Cari)</t>
  </si>
  <si>
    <t>Piyasa Değeri (Cari)/ Net Satı</t>
  </si>
  <si>
    <t>Yıllık Net Satış Büyüme Oranı</t>
  </si>
  <si>
    <t>Yıllık Esas Faaliyet Kar Büyüm</t>
  </si>
  <si>
    <t>Maliyet / Net Satış Oranı</t>
  </si>
  <si>
    <t>Sharp Net Kar Marjı</t>
  </si>
  <si>
    <t>Temettü Verimi % (Cari)</t>
  </si>
  <si>
    <t>Yabancı Para Varlıklar</t>
  </si>
  <si>
    <t>Yabancı Para Yükümlülükler</t>
  </si>
  <si>
    <t>TTRAK</t>
  </si>
  <si>
    <t>BAGFS</t>
  </si>
  <si>
    <t>ALCAR</t>
  </si>
  <si>
    <t>MANGO</t>
  </si>
  <si>
    <t>-</t>
  </si>
  <si>
    <t>FROTO</t>
  </si>
  <si>
    <t>FMIZP</t>
  </si>
  <si>
    <t>ADNAC</t>
  </si>
  <si>
    <t>GENTS</t>
  </si>
  <si>
    <t>KARTN</t>
  </si>
  <si>
    <t>ADBGR</t>
  </si>
  <si>
    <t>GOODY</t>
  </si>
  <si>
    <t>COMDO</t>
  </si>
  <si>
    <t>OLMKS</t>
  </si>
  <si>
    <t>SASA</t>
  </si>
  <si>
    <t>EGEEN</t>
  </si>
  <si>
    <t>PNSUT</t>
  </si>
  <si>
    <t>KOZAL</t>
  </si>
  <si>
    <t>AYGAZ</t>
  </si>
  <si>
    <t>PRKME</t>
  </si>
  <si>
    <t>PETKM</t>
  </si>
  <si>
    <t>PETUN</t>
  </si>
  <si>
    <t>ADANA</t>
  </si>
  <si>
    <t>BAKAB</t>
  </si>
  <si>
    <t>UNYEC</t>
  </si>
  <si>
    <t>ERBOS</t>
  </si>
  <si>
    <t>CEMTS</t>
  </si>
  <si>
    <t>KNFRT</t>
  </si>
  <si>
    <t>SODA</t>
  </si>
  <si>
    <t>TUPRS</t>
  </si>
  <si>
    <t>HEKTS</t>
  </si>
  <si>
    <t>ULKER</t>
  </si>
  <si>
    <t>SKTAS</t>
  </si>
  <si>
    <t>BOLUC</t>
  </si>
  <si>
    <t>TOASO</t>
  </si>
  <si>
    <t>KOZAA</t>
  </si>
  <si>
    <t>MNDRS</t>
  </si>
  <si>
    <t>OTKAR</t>
  </si>
  <si>
    <t>BOSSA</t>
  </si>
  <si>
    <t>CIMSA</t>
  </si>
  <si>
    <t>MUTLU</t>
  </si>
  <si>
    <t>SARKY</t>
  </si>
  <si>
    <t>ADEL</t>
  </si>
  <si>
    <t>ALKIM</t>
  </si>
  <si>
    <t>EREGL</t>
  </si>
  <si>
    <t>ARCLK</t>
  </si>
  <si>
    <t>BRISA</t>
  </si>
  <si>
    <t>KORDS</t>
  </si>
  <si>
    <t>BSHEV</t>
  </si>
  <si>
    <t>ANACM</t>
  </si>
  <si>
    <t>KLMSN</t>
  </si>
  <si>
    <t>HZNDR</t>
  </si>
  <si>
    <t>BUCIM</t>
  </si>
  <si>
    <t>EGSER</t>
  </si>
  <si>
    <t>TRKCM</t>
  </si>
  <si>
    <t>AKSA</t>
  </si>
  <si>
    <t>PARSN</t>
  </si>
  <si>
    <t>IPEKE</t>
  </si>
  <si>
    <t>DENTA</t>
  </si>
  <si>
    <t>KRDMD</t>
  </si>
  <si>
    <t>KRTEK</t>
  </si>
  <si>
    <t>CMBTN</t>
  </si>
  <si>
    <t>GUBRF</t>
  </si>
  <si>
    <t>BRSAN</t>
  </si>
  <si>
    <t>EGGUB</t>
  </si>
  <si>
    <t>DOBUR</t>
  </si>
  <si>
    <t>KRDMA</t>
  </si>
  <si>
    <t>IZOCM</t>
  </si>
  <si>
    <t>DENCM</t>
  </si>
  <si>
    <t>KRDMB</t>
  </si>
  <si>
    <t>DAGI</t>
  </si>
  <si>
    <t>DMSAS</t>
  </si>
  <si>
    <t>DERIM</t>
  </si>
  <si>
    <t>ASUZU</t>
  </si>
  <si>
    <t>NUHCM</t>
  </si>
  <si>
    <t>VESTL</t>
  </si>
  <si>
    <t>KUTPO</t>
  </si>
  <si>
    <t>ECILC</t>
  </si>
  <si>
    <t>VESBE</t>
  </si>
  <si>
    <t>GOLDS</t>
  </si>
  <si>
    <t>AKCNS</t>
  </si>
  <si>
    <t>BTCIM</t>
  </si>
  <si>
    <t>CMENT</t>
  </si>
  <si>
    <t>FENIS</t>
  </si>
  <si>
    <t>DESA</t>
  </si>
  <si>
    <t>KLBMO</t>
  </si>
  <si>
    <t>ERSU</t>
  </si>
  <si>
    <t>KATMR</t>
  </si>
  <si>
    <t>CELHA</t>
  </si>
  <si>
    <t>KONYA</t>
  </si>
  <si>
    <t>GOLTS</t>
  </si>
  <si>
    <t>BLCYT</t>
  </si>
  <si>
    <t>ALKA</t>
  </si>
  <si>
    <t>CEMAS</t>
  </si>
  <si>
    <t>IZMDC</t>
  </si>
  <si>
    <t>YUNSA</t>
  </si>
  <si>
    <t>OZBAL</t>
  </si>
  <si>
    <t>TRCAS</t>
  </si>
  <si>
    <t>AEFES</t>
  </si>
  <si>
    <t>MRDIN</t>
  </si>
  <si>
    <t>EGPRO</t>
  </si>
  <si>
    <t>MERKO</t>
  </si>
  <si>
    <t>PRKAB</t>
  </si>
  <si>
    <t>DURDO</t>
  </si>
  <si>
    <t>IHGZT</t>
  </si>
  <si>
    <t>SILVR</t>
  </si>
  <si>
    <t>ALTIN</t>
  </si>
  <si>
    <t>BANVT</t>
  </si>
  <si>
    <t>LUKSK</t>
  </si>
  <si>
    <t>DITAS</t>
  </si>
  <si>
    <t>HATEK</t>
  </si>
  <si>
    <t>MATAS</t>
  </si>
  <si>
    <t>MRSHL</t>
  </si>
  <si>
    <t>PINSU</t>
  </si>
  <si>
    <t>AKALT</t>
  </si>
  <si>
    <t>CCOLA</t>
  </si>
  <si>
    <t>KAPLM</t>
  </si>
  <si>
    <t>TATKS</t>
  </si>
  <si>
    <t>PIMAS</t>
  </si>
  <si>
    <t>KARKM</t>
  </si>
  <si>
    <t>TIRE</t>
  </si>
  <si>
    <t>YATAS</t>
  </si>
  <si>
    <t>KARSN</t>
  </si>
  <si>
    <t>ATEKS</t>
  </si>
  <si>
    <t>GEREL</t>
  </si>
  <si>
    <t>IHEVA</t>
  </si>
  <si>
    <t>DGZTE</t>
  </si>
  <si>
    <t>MEMSA</t>
  </si>
  <si>
    <t>ASLAN</t>
  </si>
  <si>
    <t>AFYON</t>
  </si>
  <si>
    <t>MEMS1</t>
  </si>
  <si>
    <t>BRKO</t>
  </si>
  <si>
    <t>DEVA</t>
  </si>
  <si>
    <t>MAKTK</t>
  </si>
  <si>
    <t>BRMEN</t>
  </si>
  <si>
    <t>PTOFS</t>
  </si>
  <si>
    <t>HURGZ</t>
  </si>
  <si>
    <t>KRSTL</t>
  </si>
  <si>
    <t>KERVT</t>
  </si>
  <si>
    <t>EKIZ</t>
  </si>
  <si>
    <t>BURVA</t>
  </si>
  <si>
    <t>BURCE</t>
  </si>
  <si>
    <t>SAMAT</t>
  </si>
  <si>
    <t>BSOKE</t>
  </si>
  <si>
    <t>ARSAN</t>
  </si>
  <si>
    <t>USAK</t>
  </si>
  <si>
    <t>IHMAD</t>
  </si>
  <si>
    <t>EMKEL</t>
  </si>
  <si>
    <t>BFREN</t>
  </si>
  <si>
    <t>PENGD</t>
  </si>
  <si>
    <t>EMNIS</t>
  </si>
  <si>
    <t>TUKAS</t>
  </si>
  <si>
    <t>DYOBY</t>
  </si>
  <si>
    <t>TBORG</t>
  </si>
  <si>
    <t>ECYAP</t>
  </si>
  <si>
    <t>FRIGO</t>
  </si>
  <si>
    <t>SKPLC</t>
  </si>
  <si>
    <t>IDAS</t>
  </si>
  <si>
    <t>TUDDF</t>
  </si>
  <si>
    <t>MRTGG</t>
  </si>
  <si>
    <t>SNPAM</t>
  </si>
  <si>
    <t>MTEKS</t>
  </si>
  <si>
    <t>SERVE</t>
  </si>
  <si>
    <t>YAPRK</t>
  </si>
  <si>
    <t>BISAS</t>
  </si>
  <si>
    <t>VKING</t>
  </si>
  <si>
    <t>SONME</t>
  </si>
  <si>
    <t>DOGUB</t>
  </si>
  <si>
    <t>Yıllık Net Kar</t>
  </si>
  <si>
    <t>Yıllık Net Satış</t>
  </si>
  <si>
    <t>Net Finansman Gideri</t>
  </si>
  <si>
    <t>YPV/YPY</t>
  </si>
  <si>
    <t>YPV-YPY</t>
  </si>
  <si>
    <t>KUR FARKININ YARATACAĞI EKSTRA KAR veya ZARAR</t>
  </si>
  <si>
    <t>KAR veya ZARAR, NET KARIN YÜZDE KAÇI?</t>
  </si>
  <si>
    <t>Haziran kapanış kuru:</t>
  </si>
  <si>
    <t>Eylül kapanış kuru</t>
  </si>
  <si>
    <t xml:space="preserve">DİKKAT!!! Bu tablo hazırlanırken 2011 haziran mali tablolarındaki yabancı para varlık ve yükümlülükler dikkate alınmıştır. Eğer bu rakamlar hiç değişmemişse kur farklarından doğan yeni kar veya zarar aşağıdaki tablolda verildiği şekilde olacaktır.  </t>
  </si>
  <si>
    <t>yabancı para varlıklar, yükümlülerin kaç katı?</t>
  </si>
  <si>
    <t>Yabancı para varlık -  Yabancı para yükümlülük</t>
  </si>
  <si>
    <t>DOLAR KUR FARKININ YARATACAĞI EKSTRA KAR veya ZARAR</t>
  </si>
  <si>
    <r>
      <t xml:space="preserve">Haziran </t>
    </r>
    <r>
      <rPr>
        <b/>
        <sz val="14"/>
        <color indexed="13"/>
        <rFont val="Calibri"/>
        <family val="2"/>
      </rPr>
      <t>sepet</t>
    </r>
  </si>
  <si>
    <r>
      <t xml:space="preserve">Eylül </t>
    </r>
    <r>
      <rPr>
        <b/>
        <sz val="14"/>
        <color indexed="13"/>
        <rFont val="Calibri"/>
        <family val="2"/>
      </rPr>
      <t>Sepet</t>
    </r>
  </si>
  <si>
    <t>KAR veya ZARAR, NET KARIN YÜZDE KAÇI? (%)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</si>
</sst>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7"/>
      <name val="Tahoma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Tahoma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ahoma"/>
      <family val="2"/>
    </font>
    <font>
      <sz val="8"/>
      <color rgb="FF008000"/>
      <name val="Tahoma"/>
      <family val="2"/>
    </font>
    <font>
      <sz val="8"/>
      <color theme="1"/>
      <name val="Tahoma"/>
      <family val="2"/>
    </font>
    <font>
      <b/>
      <sz val="14"/>
      <color theme="0"/>
      <name val="Calibri"/>
      <family val="2"/>
    </font>
    <font>
      <b/>
      <sz val="14"/>
      <color theme="1"/>
      <name val="Tahoma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5F5D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10" xfId="47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0" fontId="43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right" vertical="center"/>
    </xf>
    <xf numFmtId="4" fontId="45" fillId="0" borderId="10" xfId="0" applyNumberFormat="1" applyFont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/>
    </xf>
    <xf numFmtId="164" fontId="43" fillId="0" borderId="11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left" vertical="center" wrapText="1"/>
    </xf>
    <xf numFmtId="4" fontId="45" fillId="34" borderId="10" xfId="0" applyNumberFormat="1" applyFont="1" applyFill="1" applyBorder="1" applyAlignment="1">
      <alignment horizontal="right" vertical="center"/>
    </xf>
    <xf numFmtId="0" fontId="45" fillId="34" borderId="10" xfId="0" applyFont="1" applyFill="1" applyBorder="1" applyAlignment="1">
      <alignment horizontal="right" vertical="center"/>
    </xf>
    <xf numFmtId="0" fontId="43" fillId="35" borderId="10" xfId="0" applyFont="1" applyFill="1" applyBorder="1" applyAlignment="1">
      <alignment horizontal="left" vertical="center" wrapText="1"/>
    </xf>
    <xf numFmtId="4" fontId="45" fillId="35" borderId="10" xfId="0" applyNumberFormat="1" applyFont="1" applyFill="1" applyBorder="1" applyAlignment="1">
      <alignment horizontal="right" vertical="center"/>
    </xf>
    <xf numFmtId="0" fontId="45" fillId="35" borderId="10" xfId="0" applyFont="1" applyFill="1" applyBorder="1" applyAlignment="1">
      <alignment horizontal="right" vertical="center"/>
    </xf>
    <xf numFmtId="0" fontId="43" fillId="3" borderId="10" xfId="0" applyFont="1" applyFill="1" applyBorder="1" applyAlignment="1">
      <alignment horizontal="left" vertical="center" wrapText="1"/>
    </xf>
    <xf numFmtId="0" fontId="45" fillId="3" borderId="10" xfId="0" applyFont="1" applyFill="1" applyBorder="1" applyAlignment="1">
      <alignment horizontal="right" vertical="center"/>
    </xf>
    <xf numFmtId="4" fontId="45" fillId="3" borderId="10" xfId="0" applyNumberFormat="1" applyFont="1" applyFill="1" applyBorder="1" applyAlignment="1">
      <alignment horizontal="right" vertical="center"/>
    </xf>
    <xf numFmtId="0" fontId="43" fillId="36" borderId="10" xfId="0" applyFont="1" applyFill="1" applyBorder="1" applyAlignment="1">
      <alignment horizontal="left" vertical="center" wrapText="1"/>
    </xf>
    <xf numFmtId="4" fontId="45" fillId="36" borderId="10" xfId="0" applyNumberFormat="1" applyFont="1" applyFill="1" applyBorder="1" applyAlignment="1">
      <alignment horizontal="right" vertical="center"/>
    </xf>
    <xf numFmtId="0" fontId="45" fillId="36" borderId="10" xfId="0" applyFont="1" applyFill="1" applyBorder="1" applyAlignment="1">
      <alignment horizontal="right" vertical="center"/>
    </xf>
    <xf numFmtId="0" fontId="36" fillId="37" borderId="0" xfId="0" applyFont="1" applyFill="1" applyAlignment="1">
      <alignment horizontal="center" vertical="center" wrapText="1"/>
    </xf>
    <xf numFmtId="0" fontId="46" fillId="38" borderId="0" xfId="0" applyFont="1" applyFill="1" applyAlignment="1">
      <alignment/>
    </xf>
    <xf numFmtId="164" fontId="47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36" fillId="36" borderId="0" xfId="0" applyFont="1" applyFill="1" applyAlignment="1">
      <alignment horizontal="center" vertical="center" wrapText="1"/>
    </xf>
    <xf numFmtId="164" fontId="47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ctl00$cpIcerikBody$LinkButton2','')" TargetMode="External" /><Relationship Id="rId2" Type="http://schemas.openxmlformats.org/officeDocument/2006/relationships/hyperlink" Target="javascript:__doPostBack('ctl00$cpIcerikBody$LinkButton1','')" TargetMode="External" /><Relationship Id="rId3" Type="http://schemas.openxmlformats.org/officeDocument/2006/relationships/hyperlink" Target="javascript:__doPostBack('ctl00$cpIcerikBody$rptListe$ctl00$LinkButton1','')" TargetMode="External" /><Relationship Id="rId4" Type="http://schemas.openxmlformats.org/officeDocument/2006/relationships/hyperlink" Target="javascript:__doPostBack('ctl00$cpIcerikBody$rptListe$ctl01$LinkButton1','')" TargetMode="External" /><Relationship Id="rId5" Type="http://schemas.openxmlformats.org/officeDocument/2006/relationships/hyperlink" Target="javascript:__doPostBack('ctl00$cpIcerikBody$rptListe$ctl02$LinkButton1','')" TargetMode="External" /><Relationship Id="rId6" Type="http://schemas.openxmlformats.org/officeDocument/2006/relationships/hyperlink" Target="javascript:__doPostBack('ctl00$cpIcerikBody$rptListe$ctl03$LinkButton1','')" TargetMode="External" /><Relationship Id="rId7" Type="http://schemas.openxmlformats.org/officeDocument/2006/relationships/hyperlink" Target="javascript:__doPostBack('ctl00$cpIcerikBody$rptListe$ctl04$LinkButton1','')" TargetMode="External" /><Relationship Id="rId8" Type="http://schemas.openxmlformats.org/officeDocument/2006/relationships/hyperlink" Target="javascript:__doPostBack('ctl00$cpIcerikBody$rptListe$ctl05$LinkButton1','')" TargetMode="External" /><Relationship Id="rId9" Type="http://schemas.openxmlformats.org/officeDocument/2006/relationships/hyperlink" Target="javascript:__doPostBack('ctl00$cpIcerikBody$rptListe$ctl06$LinkButton1','')" TargetMode="External" /><Relationship Id="rId10" Type="http://schemas.openxmlformats.org/officeDocument/2006/relationships/hyperlink" Target="javascript:__doPostBack('ctl00$cpIcerikBody$rptListe$ctl07$LinkButton1','')" TargetMode="External" /><Relationship Id="rId11" Type="http://schemas.openxmlformats.org/officeDocument/2006/relationships/hyperlink" Target="javascript:__doPostBack('ctl00$cpIcerikBody$rptListe$ctl08$LinkButton1','')" TargetMode="External" /><Relationship Id="rId12" Type="http://schemas.openxmlformats.org/officeDocument/2006/relationships/hyperlink" Target="javascript:__doPostBack('ctl00$cpIcerikBody$rptListe$ctl09$LinkButton1','')" TargetMode="External" /><Relationship Id="rId13" Type="http://schemas.openxmlformats.org/officeDocument/2006/relationships/hyperlink" Target="javascript:__doPostBack('ctl00$cpIcerikBody$rptListe$ctl10$LinkButton1','')" TargetMode="External" /><Relationship Id="rId14" Type="http://schemas.openxmlformats.org/officeDocument/2006/relationships/hyperlink" Target="javascript:__doPostBack('ctl00$cpIcerikBody$rptListe$ctl11$LinkButton1','')" TargetMode="External" /><Relationship Id="rId15" Type="http://schemas.openxmlformats.org/officeDocument/2006/relationships/hyperlink" Target="javascript:__doPostBack('ctl00$cpIcerikBody$rptListe$ctl12$LinkButton1','')" TargetMode="External" /><Relationship Id="rId16" Type="http://schemas.openxmlformats.org/officeDocument/2006/relationships/hyperlink" Target="javascript:__doPostBack('ctl00$cpIcerikBody$rptListe$ctl13$LinkButton1','')" TargetMode="External" /><Relationship Id="rId17" Type="http://schemas.openxmlformats.org/officeDocument/2006/relationships/hyperlink" Target="javascript:__doPostBack('ctl00$cpIcerikBody$rptListe$ctl14$LinkButton1','')" TargetMode="External" /><Relationship Id="rId18" Type="http://schemas.openxmlformats.org/officeDocument/2006/relationships/hyperlink" Target="javascript:__doPostBack('ctl00$cpIcerikBody$rptListe$ctl15$LinkButton1','')" TargetMode="External" /><Relationship Id="rId19" Type="http://schemas.openxmlformats.org/officeDocument/2006/relationships/hyperlink" Target="javascript:__doPostBack('ctl00$cpIcerikBody$rptListe$ctl16$LinkButton1','')" TargetMode="External" /><Relationship Id="rId20" Type="http://schemas.openxmlformats.org/officeDocument/2006/relationships/hyperlink" Target="javascript:__doPostBack('ctl00$cpIcerikBody$rptListe$ctl17$LinkButton1','')" TargetMode="External" /><Relationship Id="rId21" Type="http://schemas.openxmlformats.org/officeDocument/2006/relationships/hyperlink" Target="javascript:__doPostBack('ctl00$cpIcerikBody$rptListe$ctl18$LinkButton1','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selection activeCell="K1" sqref="K1:L65536"/>
    </sheetView>
  </sheetViews>
  <sheetFormatPr defaultColWidth="9.140625" defaultRowHeight="15"/>
  <cols>
    <col min="1" max="1" width="24.8515625" style="0" customWidth="1"/>
    <col min="2" max="2" width="13.7109375" style="0" bestFit="1" customWidth="1"/>
    <col min="3" max="3" width="22.00390625" style="0" bestFit="1" customWidth="1"/>
    <col min="4" max="4" width="12.7109375" style="0" bestFit="1" customWidth="1"/>
    <col min="5" max="5" width="14.57421875" style="0" bestFit="1" customWidth="1"/>
    <col min="6" max="6" width="12.8515625" style="0" customWidth="1"/>
    <col min="7" max="7" width="14.28125" style="0" bestFit="1" customWidth="1"/>
    <col min="8" max="8" width="13.7109375" style="0" bestFit="1" customWidth="1"/>
    <col min="9" max="9" width="12.57421875" style="0" bestFit="1" customWidth="1"/>
  </cols>
  <sheetData>
    <row r="1" spans="1:4" s="28" customFormat="1" ht="18.75">
      <c r="A1" s="26" t="s">
        <v>193</v>
      </c>
      <c r="B1" s="27">
        <v>1.678</v>
      </c>
      <c r="C1" s="26" t="s">
        <v>194</v>
      </c>
      <c r="D1" s="27">
        <v>1.866</v>
      </c>
    </row>
    <row r="2" spans="1:4" s="28" customFormat="1" ht="18.75">
      <c r="A2" s="26" t="s">
        <v>199</v>
      </c>
      <c r="B2" s="30">
        <v>1.986</v>
      </c>
      <c r="C2" s="26" t="s">
        <v>200</v>
      </c>
      <c r="D2" s="30">
        <v>2.177</v>
      </c>
    </row>
    <row r="3" spans="1:9" ht="43.5" customHeight="1">
      <c r="A3" s="29" t="s">
        <v>195</v>
      </c>
      <c r="B3" s="29"/>
      <c r="C3" s="29"/>
      <c r="D3" s="29"/>
      <c r="E3" s="29"/>
      <c r="F3" s="29"/>
      <c r="G3" s="29"/>
      <c r="H3" s="29"/>
      <c r="I3" s="29"/>
    </row>
    <row r="4" spans="1:9" ht="75">
      <c r="A4" s="25" t="s">
        <v>0</v>
      </c>
      <c r="B4" s="25" t="s">
        <v>16</v>
      </c>
      <c r="C4" s="25" t="s">
        <v>17</v>
      </c>
      <c r="D4" s="25" t="s">
        <v>186</v>
      </c>
      <c r="E4" s="25" t="s">
        <v>187</v>
      </c>
      <c r="F4" s="25" t="s">
        <v>196</v>
      </c>
      <c r="G4" s="25" t="s">
        <v>197</v>
      </c>
      <c r="H4" s="25" t="s">
        <v>198</v>
      </c>
      <c r="I4" s="25" t="s">
        <v>201</v>
      </c>
    </row>
    <row r="5" spans="1:9" ht="15">
      <c r="A5" s="13" t="s">
        <v>132</v>
      </c>
      <c r="B5" s="14">
        <v>67768960</v>
      </c>
      <c r="C5" s="14">
        <v>24549561</v>
      </c>
      <c r="D5" s="14">
        <v>120002</v>
      </c>
      <c r="E5" s="14">
        <v>102852347</v>
      </c>
      <c r="F5" s="14">
        <f aca="true" t="shared" si="0" ref="F5:F36">IF(AND(B5=0,C5=0),"NA",B5/C5)</f>
        <v>2.76049579868251</v>
      </c>
      <c r="G5" s="14">
        <f aca="true" t="shared" si="1" ref="G5:G36">B5-C5</f>
        <v>43219399</v>
      </c>
      <c r="H5" s="14">
        <f aca="true" t="shared" si="2" ref="H5:H36">G5*(D$1-B$1)</f>
        <v>8125247.012000008</v>
      </c>
      <c r="I5" s="14">
        <f aca="true" t="shared" si="3" ref="I5:I36">IF(G5&lt;0,-ABS(H5)/ABS(D5)*100,ABS(H5)/ABS(D5)*100)</f>
        <v>6770.926327894542</v>
      </c>
    </row>
    <row r="6" spans="1:9" ht="15">
      <c r="A6" s="13" t="s">
        <v>101</v>
      </c>
      <c r="B6" s="14">
        <v>84599856</v>
      </c>
      <c r="C6" s="14">
        <v>37446317</v>
      </c>
      <c r="D6" s="14">
        <v>3659918</v>
      </c>
      <c r="E6" s="14">
        <v>115424510</v>
      </c>
      <c r="F6" s="14">
        <f t="shared" si="0"/>
        <v>2.2592303536820455</v>
      </c>
      <c r="G6" s="14">
        <f t="shared" si="1"/>
        <v>47153539</v>
      </c>
      <c r="H6" s="14">
        <f t="shared" si="2"/>
        <v>8864865.332000008</v>
      </c>
      <c r="I6" s="14">
        <f t="shared" si="3"/>
        <v>242.21486197231764</v>
      </c>
    </row>
    <row r="7" spans="1:9" ht="15">
      <c r="A7" s="13" t="s">
        <v>95</v>
      </c>
      <c r="B7" s="14">
        <v>487679000</v>
      </c>
      <c r="C7" s="14">
        <v>34041000</v>
      </c>
      <c r="D7" s="14">
        <v>73168000</v>
      </c>
      <c r="E7" s="14">
        <v>939036000</v>
      </c>
      <c r="F7" s="14">
        <f t="shared" si="0"/>
        <v>14.326224258981815</v>
      </c>
      <c r="G7" s="14">
        <f t="shared" si="1"/>
        <v>453638000</v>
      </c>
      <c r="H7" s="14">
        <f t="shared" si="2"/>
        <v>85283944.00000007</v>
      </c>
      <c r="I7" s="14">
        <f t="shared" si="3"/>
        <v>116.55907500546698</v>
      </c>
    </row>
    <row r="8" spans="1:9" ht="15">
      <c r="A8" s="13" t="s">
        <v>155</v>
      </c>
      <c r="B8" s="14">
        <v>4656901</v>
      </c>
      <c r="C8" s="14">
        <v>348948</v>
      </c>
      <c r="D8" s="14">
        <v>-729817</v>
      </c>
      <c r="E8" s="14">
        <v>19165477</v>
      </c>
      <c r="F8" s="14">
        <f t="shared" si="0"/>
        <v>13.345544321790067</v>
      </c>
      <c r="G8" s="14">
        <f t="shared" si="1"/>
        <v>4307953</v>
      </c>
      <c r="H8" s="14">
        <f t="shared" si="2"/>
        <v>809895.1640000007</v>
      </c>
      <c r="I8" s="14">
        <f t="shared" si="3"/>
        <v>110.9723621126941</v>
      </c>
    </row>
    <row r="9" spans="1:9" ht="15">
      <c r="A9" s="13" t="s">
        <v>127</v>
      </c>
      <c r="B9" s="14">
        <v>5693066</v>
      </c>
      <c r="C9" s="14">
        <v>1461445</v>
      </c>
      <c r="D9" s="14">
        <v>-924278</v>
      </c>
      <c r="E9" s="14">
        <v>48647137</v>
      </c>
      <c r="F9" s="14">
        <f t="shared" si="0"/>
        <v>3.895504791490614</v>
      </c>
      <c r="G9" s="14">
        <f t="shared" si="1"/>
        <v>4231621</v>
      </c>
      <c r="H9" s="14">
        <f t="shared" si="2"/>
        <v>795544.7480000007</v>
      </c>
      <c r="I9" s="14">
        <f t="shared" si="3"/>
        <v>86.07202032288994</v>
      </c>
    </row>
    <row r="10" spans="1:9" ht="15">
      <c r="A10" s="13" t="s">
        <v>144</v>
      </c>
      <c r="B10" s="14">
        <v>85407929</v>
      </c>
      <c r="C10" s="14">
        <v>21606024</v>
      </c>
      <c r="D10" s="14">
        <v>-19903371</v>
      </c>
      <c r="E10" s="14">
        <v>353399449</v>
      </c>
      <c r="F10" s="14">
        <f t="shared" si="0"/>
        <v>3.952968348086626</v>
      </c>
      <c r="G10" s="14">
        <f t="shared" si="1"/>
        <v>63801905</v>
      </c>
      <c r="H10" s="14">
        <f t="shared" si="2"/>
        <v>11994758.14000001</v>
      </c>
      <c r="I10" s="14">
        <f t="shared" si="3"/>
        <v>60.26495783051027</v>
      </c>
    </row>
    <row r="11" spans="1:9" ht="15">
      <c r="A11" s="13" t="s">
        <v>161</v>
      </c>
      <c r="B11" s="14">
        <v>14864796</v>
      </c>
      <c r="C11" s="15">
        <v>0</v>
      </c>
      <c r="D11" s="14">
        <v>6624547</v>
      </c>
      <c r="E11" s="14">
        <v>77514514</v>
      </c>
      <c r="F11" s="14" t="e">
        <f t="shared" si="0"/>
        <v>#DIV/0!</v>
      </c>
      <c r="G11" s="14">
        <f t="shared" si="1"/>
        <v>14864796</v>
      </c>
      <c r="H11" s="14">
        <f t="shared" si="2"/>
        <v>2794581.6480000024</v>
      </c>
      <c r="I11" s="14">
        <f t="shared" si="3"/>
        <v>42.185249014008086</v>
      </c>
    </row>
    <row r="12" spans="1:9" ht="15">
      <c r="A12" s="13" t="s">
        <v>24</v>
      </c>
      <c r="B12" s="14">
        <v>18830663</v>
      </c>
      <c r="C12" s="14">
        <v>7474</v>
      </c>
      <c r="D12" s="14">
        <v>9856295</v>
      </c>
      <c r="E12" s="14">
        <v>33624153</v>
      </c>
      <c r="F12" s="14">
        <f t="shared" si="0"/>
        <v>2519.48929622692</v>
      </c>
      <c r="G12" s="14">
        <f t="shared" si="1"/>
        <v>18823189</v>
      </c>
      <c r="H12" s="14">
        <f t="shared" si="2"/>
        <v>3538759.532000003</v>
      </c>
      <c r="I12" s="14">
        <f t="shared" si="3"/>
        <v>35.90354724569428</v>
      </c>
    </row>
    <row r="13" spans="1:9" ht="15">
      <c r="A13" s="13" t="s">
        <v>46</v>
      </c>
      <c r="B13" s="14">
        <v>266035875</v>
      </c>
      <c r="C13" s="14">
        <v>71807427</v>
      </c>
      <c r="D13" s="14">
        <v>107455487</v>
      </c>
      <c r="E13" s="14">
        <v>740078243</v>
      </c>
      <c r="F13" s="14">
        <f t="shared" si="0"/>
        <v>3.7048517975724153</v>
      </c>
      <c r="G13" s="14">
        <f t="shared" si="1"/>
        <v>194228448</v>
      </c>
      <c r="H13" s="14">
        <f t="shared" si="2"/>
        <v>36514948.22400003</v>
      </c>
      <c r="I13" s="14">
        <f t="shared" si="3"/>
        <v>33.98146455192189</v>
      </c>
    </row>
    <row r="14" spans="1:9" ht="15">
      <c r="A14" s="13" t="s">
        <v>81</v>
      </c>
      <c r="B14" s="14">
        <v>138976402</v>
      </c>
      <c r="C14" s="14">
        <v>87478278</v>
      </c>
      <c r="D14" s="14">
        <v>29288250</v>
      </c>
      <c r="E14" s="14">
        <v>1162967944</v>
      </c>
      <c r="F14" s="14">
        <f t="shared" si="0"/>
        <v>1.5886961332274967</v>
      </c>
      <c r="G14" s="14">
        <f t="shared" si="1"/>
        <v>51498124</v>
      </c>
      <c r="H14" s="14">
        <f t="shared" si="2"/>
        <v>9681647.312000008</v>
      </c>
      <c r="I14" s="14">
        <f t="shared" si="3"/>
        <v>33.05642130205802</v>
      </c>
    </row>
    <row r="15" spans="1:9" ht="15">
      <c r="A15" s="13" t="s">
        <v>30</v>
      </c>
      <c r="B15" s="14">
        <v>127184417</v>
      </c>
      <c r="C15" s="14">
        <v>78499829</v>
      </c>
      <c r="D15" s="14">
        <v>34528859</v>
      </c>
      <c r="E15" s="14">
        <v>536657549</v>
      </c>
      <c r="F15" s="14">
        <f t="shared" si="0"/>
        <v>1.620187185375907</v>
      </c>
      <c r="G15" s="14">
        <f t="shared" si="1"/>
        <v>48684588</v>
      </c>
      <c r="H15" s="14">
        <f t="shared" si="2"/>
        <v>9152702.544000007</v>
      </c>
      <c r="I15" s="14">
        <f t="shared" si="3"/>
        <v>26.507399343835854</v>
      </c>
    </row>
    <row r="16" spans="1:9" ht="15">
      <c r="A16" s="13" t="s">
        <v>110</v>
      </c>
      <c r="B16" s="14">
        <v>24788061</v>
      </c>
      <c r="C16" s="14">
        <v>21381771</v>
      </c>
      <c r="D16" s="14">
        <v>2487054</v>
      </c>
      <c r="E16" s="14">
        <v>105245280</v>
      </c>
      <c r="F16" s="14">
        <f t="shared" si="0"/>
        <v>1.159308132146771</v>
      </c>
      <c r="G16" s="14">
        <f t="shared" si="1"/>
        <v>3406290</v>
      </c>
      <c r="H16" s="14">
        <f t="shared" si="2"/>
        <v>640382.5200000006</v>
      </c>
      <c r="I16" s="14">
        <f t="shared" si="3"/>
        <v>25.748637544661296</v>
      </c>
    </row>
    <row r="17" spans="1:9" ht="15">
      <c r="A17" s="13" t="s">
        <v>29</v>
      </c>
      <c r="B17" s="14">
        <v>153686388</v>
      </c>
      <c r="C17" s="14">
        <v>99647476</v>
      </c>
      <c r="D17" s="14">
        <v>48604175</v>
      </c>
      <c r="E17" s="14">
        <v>1041304811</v>
      </c>
      <c r="F17" s="14">
        <f t="shared" si="0"/>
        <v>1.5423008606861253</v>
      </c>
      <c r="G17" s="14">
        <f t="shared" si="1"/>
        <v>54038912</v>
      </c>
      <c r="H17" s="14">
        <f t="shared" si="2"/>
        <v>10159315.45600001</v>
      </c>
      <c r="I17" s="14">
        <f t="shared" si="3"/>
        <v>20.90214566135524</v>
      </c>
    </row>
    <row r="18" spans="1:9" ht="15">
      <c r="A18" s="13" t="s">
        <v>19</v>
      </c>
      <c r="B18" s="14">
        <v>132438230</v>
      </c>
      <c r="C18" s="14">
        <v>61716939</v>
      </c>
      <c r="D18" s="14">
        <v>65764865</v>
      </c>
      <c r="E18" s="14">
        <v>332632468</v>
      </c>
      <c r="F18" s="14">
        <f t="shared" si="0"/>
        <v>2.145897579269121</v>
      </c>
      <c r="G18" s="14">
        <f t="shared" si="1"/>
        <v>70721291</v>
      </c>
      <c r="H18" s="14">
        <f t="shared" si="2"/>
        <v>13295602.708000012</v>
      </c>
      <c r="I18" s="14">
        <f t="shared" si="3"/>
        <v>20.216878279914376</v>
      </c>
    </row>
    <row r="19" spans="1:9" ht="15">
      <c r="A19" s="13" t="s">
        <v>94</v>
      </c>
      <c r="B19" s="14">
        <v>10377158</v>
      </c>
      <c r="C19" s="14">
        <v>1581243</v>
      </c>
      <c r="D19" s="14">
        <v>9069784</v>
      </c>
      <c r="E19" s="14">
        <v>154940654</v>
      </c>
      <c r="F19" s="14">
        <f t="shared" si="0"/>
        <v>6.5626586173029695</v>
      </c>
      <c r="G19" s="14">
        <f t="shared" si="1"/>
        <v>8795915</v>
      </c>
      <c r="H19" s="14">
        <f t="shared" si="2"/>
        <v>1653632.0200000014</v>
      </c>
      <c r="I19" s="14">
        <f t="shared" si="3"/>
        <v>18.232319755354716</v>
      </c>
    </row>
    <row r="20" spans="1:9" ht="15">
      <c r="A20" s="13" t="s">
        <v>44</v>
      </c>
      <c r="B20" s="14">
        <v>24659586</v>
      </c>
      <c r="C20" s="14">
        <v>10297635</v>
      </c>
      <c r="D20" s="14">
        <v>14914463</v>
      </c>
      <c r="E20" s="14">
        <v>199992430</v>
      </c>
      <c r="F20" s="14">
        <f t="shared" si="0"/>
        <v>2.3946844105466933</v>
      </c>
      <c r="G20" s="14">
        <f t="shared" si="1"/>
        <v>14361951</v>
      </c>
      <c r="H20" s="14">
        <f t="shared" si="2"/>
        <v>2700046.7880000025</v>
      </c>
      <c r="I20" s="14">
        <f t="shared" si="3"/>
        <v>18.103546792130583</v>
      </c>
    </row>
    <row r="21" spans="1:9" ht="15">
      <c r="A21" s="13" t="s">
        <v>109</v>
      </c>
      <c r="B21" s="14">
        <v>2357177</v>
      </c>
      <c r="C21" s="14">
        <v>252966</v>
      </c>
      <c r="D21" s="14">
        <v>2190162</v>
      </c>
      <c r="E21" s="14">
        <v>17536826</v>
      </c>
      <c r="F21" s="14">
        <f t="shared" si="0"/>
        <v>9.318157380833789</v>
      </c>
      <c r="G21" s="14">
        <f t="shared" si="1"/>
        <v>2104211</v>
      </c>
      <c r="H21" s="14">
        <f t="shared" si="2"/>
        <v>395591.66800000035</v>
      </c>
      <c r="I21" s="14">
        <f t="shared" si="3"/>
        <v>18.062210375305586</v>
      </c>
    </row>
    <row r="22" spans="1:9" ht="15">
      <c r="A22" s="13" t="s">
        <v>66</v>
      </c>
      <c r="B22" s="14">
        <v>351638266</v>
      </c>
      <c r="C22" s="14">
        <v>145142596</v>
      </c>
      <c r="D22" s="14">
        <v>215773355</v>
      </c>
      <c r="E22" s="14">
        <v>2759553467</v>
      </c>
      <c r="F22" s="14">
        <f t="shared" si="0"/>
        <v>2.422708947551138</v>
      </c>
      <c r="G22" s="14">
        <f t="shared" si="1"/>
        <v>206495670</v>
      </c>
      <c r="H22" s="14">
        <f t="shared" si="2"/>
        <v>38821185.96000004</v>
      </c>
      <c r="I22" s="14">
        <f t="shared" si="3"/>
        <v>17.991649599182455</v>
      </c>
    </row>
    <row r="23" spans="1:9" ht="15">
      <c r="A23" s="13" t="s">
        <v>137</v>
      </c>
      <c r="B23" s="14">
        <v>1118829</v>
      </c>
      <c r="C23" s="14">
        <v>10965</v>
      </c>
      <c r="D23" s="14">
        <v>1221956</v>
      </c>
      <c r="E23" s="14">
        <v>8274646</v>
      </c>
      <c r="F23" s="14">
        <f t="shared" si="0"/>
        <v>102.03638850889193</v>
      </c>
      <c r="G23" s="14">
        <f t="shared" si="1"/>
        <v>1107864</v>
      </c>
      <c r="H23" s="14">
        <f t="shared" si="2"/>
        <v>208278.43200000018</v>
      </c>
      <c r="I23" s="14">
        <f t="shared" si="3"/>
        <v>17.04467525835629</v>
      </c>
    </row>
    <row r="24" spans="1:9" ht="15">
      <c r="A24" s="13" t="s">
        <v>72</v>
      </c>
      <c r="B24" s="14">
        <v>494247047</v>
      </c>
      <c r="C24" s="14">
        <v>297987056</v>
      </c>
      <c r="D24" s="14">
        <v>235810412</v>
      </c>
      <c r="E24" s="14">
        <v>1128546062</v>
      </c>
      <c r="F24" s="14">
        <f t="shared" si="0"/>
        <v>1.658619181767412</v>
      </c>
      <c r="G24" s="14">
        <f t="shared" si="1"/>
        <v>196259991</v>
      </c>
      <c r="H24" s="14">
        <f t="shared" si="2"/>
        <v>36896878.308000036</v>
      </c>
      <c r="I24" s="14">
        <f t="shared" si="3"/>
        <v>15.646840186174662</v>
      </c>
    </row>
    <row r="25" spans="1:9" ht="15">
      <c r="A25" s="13" t="s">
        <v>104</v>
      </c>
      <c r="B25" s="14">
        <v>417464</v>
      </c>
      <c r="C25" s="14">
        <v>22226</v>
      </c>
      <c r="D25" s="14">
        <v>502213</v>
      </c>
      <c r="E25" s="14">
        <v>30716981</v>
      </c>
      <c r="F25" s="14">
        <f t="shared" si="0"/>
        <v>18.78268694321965</v>
      </c>
      <c r="G25" s="14">
        <f t="shared" si="1"/>
        <v>395238</v>
      </c>
      <c r="H25" s="14">
        <f t="shared" si="2"/>
        <v>74304.74400000006</v>
      </c>
      <c r="I25" s="14">
        <f t="shared" si="3"/>
        <v>14.79546407599964</v>
      </c>
    </row>
    <row r="26" spans="1:9" ht="15">
      <c r="A26" s="13" t="s">
        <v>99</v>
      </c>
      <c r="B26" s="14">
        <v>29670595</v>
      </c>
      <c r="C26" s="14">
        <v>14378494</v>
      </c>
      <c r="D26" s="14">
        <v>20217418</v>
      </c>
      <c r="E26" s="14">
        <v>359325046</v>
      </c>
      <c r="F26" s="14">
        <f t="shared" si="0"/>
        <v>2.0635398255199746</v>
      </c>
      <c r="G26" s="14">
        <f t="shared" si="1"/>
        <v>15292101</v>
      </c>
      <c r="H26" s="14">
        <f t="shared" si="2"/>
        <v>2874914.9880000027</v>
      </c>
      <c r="I26" s="14">
        <f t="shared" si="3"/>
        <v>14.219990841560492</v>
      </c>
    </row>
    <row r="27" spans="1:9" ht="15">
      <c r="A27" s="13" t="s">
        <v>111</v>
      </c>
      <c r="B27" s="14">
        <v>2626327</v>
      </c>
      <c r="C27" s="14">
        <v>352079</v>
      </c>
      <c r="D27" s="14">
        <v>3372074</v>
      </c>
      <c r="E27" s="14">
        <v>56722189</v>
      </c>
      <c r="F27" s="14">
        <f t="shared" si="0"/>
        <v>7.45948210486851</v>
      </c>
      <c r="G27" s="14">
        <f t="shared" si="1"/>
        <v>2274248</v>
      </c>
      <c r="H27" s="14">
        <f t="shared" si="2"/>
        <v>427558.62400000036</v>
      </c>
      <c r="I27" s="14">
        <f t="shared" si="3"/>
        <v>12.67939624100777</v>
      </c>
    </row>
    <row r="28" spans="1:9" ht="15">
      <c r="A28" s="13" t="s">
        <v>37</v>
      </c>
      <c r="B28" s="14">
        <v>43088363</v>
      </c>
      <c r="C28" s="14">
        <v>4684489</v>
      </c>
      <c r="D28" s="14">
        <v>62133762</v>
      </c>
      <c r="E28" s="14">
        <v>120652175</v>
      </c>
      <c r="F28" s="14">
        <f t="shared" si="0"/>
        <v>9.198092470704916</v>
      </c>
      <c r="G28" s="14">
        <f t="shared" si="1"/>
        <v>38403874</v>
      </c>
      <c r="H28" s="14">
        <f t="shared" si="2"/>
        <v>7219928.312000006</v>
      </c>
      <c r="I28" s="14">
        <f t="shared" si="3"/>
        <v>11.619976128276292</v>
      </c>
    </row>
    <row r="29" spans="1:9" ht="15">
      <c r="A29" s="13" t="s">
        <v>71</v>
      </c>
      <c r="B29" s="14">
        <v>34424550</v>
      </c>
      <c r="C29" s="14">
        <v>25632777</v>
      </c>
      <c r="D29" s="14">
        <v>16327534</v>
      </c>
      <c r="E29" s="14">
        <v>176324406</v>
      </c>
      <c r="F29" s="14">
        <f t="shared" si="0"/>
        <v>1.3429894856885776</v>
      </c>
      <c r="G29" s="14">
        <f t="shared" si="1"/>
        <v>8791773</v>
      </c>
      <c r="H29" s="14">
        <f t="shared" si="2"/>
        <v>1652853.3240000014</v>
      </c>
      <c r="I29" s="14">
        <f t="shared" si="3"/>
        <v>10.123104468807117</v>
      </c>
    </row>
    <row r="30" spans="1:9" ht="15">
      <c r="A30" s="16" t="s">
        <v>56</v>
      </c>
      <c r="B30" s="17">
        <v>86350752</v>
      </c>
      <c r="C30" s="17">
        <v>65428931</v>
      </c>
      <c r="D30" s="17">
        <v>41893867</v>
      </c>
      <c r="E30" s="17">
        <v>330335370</v>
      </c>
      <c r="F30" s="17">
        <f t="shared" si="0"/>
        <v>1.3197640658380922</v>
      </c>
      <c r="G30" s="17">
        <f t="shared" si="1"/>
        <v>20921821</v>
      </c>
      <c r="H30" s="17">
        <f t="shared" si="2"/>
        <v>3933302.3480000035</v>
      </c>
      <c r="I30" s="17">
        <f t="shared" si="3"/>
        <v>9.388730689387073</v>
      </c>
    </row>
    <row r="31" spans="1:9" ht="15">
      <c r="A31" s="16" t="s">
        <v>27</v>
      </c>
      <c r="B31" s="17">
        <v>18487226</v>
      </c>
      <c r="C31" s="17">
        <v>3571034</v>
      </c>
      <c r="D31" s="17">
        <v>30151992</v>
      </c>
      <c r="E31" s="17">
        <v>197618417</v>
      </c>
      <c r="F31" s="17">
        <f t="shared" si="0"/>
        <v>5.1769952344335</v>
      </c>
      <c r="G31" s="17">
        <f t="shared" si="1"/>
        <v>14916192</v>
      </c>
      <c r="H31" s="17">
        <f t="shared" si="2"/>
        <v>2804244.0960000027</v>
      </c>
      <c r="I31" s="17">
        <f t="shared" si="3"/>
        <v>9.300360971175644</v>
      </c>
    </row>
    <row r="32" spans="1:9" ht="15">
      <c r="A32" s="16" t="s">
        <v>107</v>
      </c>
      <c r="B32" s="17">
        <v>14464001</v>
      </c>
      <c r="C32" s="17">
        <v>1045805</v>
      </c>
      <c r="D32" s="17">
        <v>27423535</v>
      </c>
      <c r="E32" s="17">
        <v>231152657</v>
      </c>
      <c r="F32" s="17">
        <f t="shared" si="0"/>
        <v>13.830495168793417</v>
      </c>
      <c r="G32" s="17">
        <f t="shared" si="1"/>
        <v>13418196</v>
      </c>
      <c r="H32" s="17">
        <f t="shared" si="2"/>
        <v>2522620.848000002</v>
      </c>
      <c r="I32" s="17">
        <f t="shared" si="3"/>
        <v>9.198744246502146</v>
      </c>
    </row>
    <row r="33" spans="1:9" ht="15">
      <c r="A33" s="16" t="s">
        <v>20</v>
      </c>
      <c r="B33" s="17">
        <v>33563960</v>
      </c>
      <c r="C33" s="17">
        <v>14982246</v>
      </c>
      <c r="D33" s="17">
        <v>43996120</v>
      </c>
      <c r="E33" s="17">
        <v>282236540</v>
      </c>
      <c r="F33" s="17">
        <f t="shared" si="0"/>
        <v>2.240248891921812</v>
      </c>
      <c r="G33" s="17">
        <f t="shared" si="1"/>
        <v>18581714</v>
      </c>
      <c r="H33" s="17">
        <f t="shared" si="2"/>
        <v>3493362.232000003</v>
      </c>
      <c r="I33" s="17">
        <f t="shared" si="3"/>
        <v>7.940159795909282</v>
      </c>
    </row>
    <row r="34" spans="1:9" ht="15">
      <c r="A34" s="16" t="s">
        <v>26</v>
      </c>
      <c r="B34" s="17">
        <v>22148017</v>
      </c>
      <c r="C34" s="17">
        <v>9916309</v>
      </c>
      <c r="D34" s="17">
        <v>29627074</v>
      </c>
      <c r="E34" s="17">
        <v>110403222</v>
      </c>
      <c r="F34" s="17">
        <f t="shared" si="0"/>
        <v>2.2334940349277135</v>
      </c>
      <c r="G34" s="17">
        <f t="shared" si="1"/>
        <v>12231708</v>
      </c>
      <c r="H34" s="17">
        <f t="shared" si="2"/>
        <v>2299561.104000002</v>
      </c>
      <c r="I34" s="17">
        <f t="shared" si="3"/>
        <v>7.761688191010703</v>
      </c>
    </row>
    <row r="35" spans="1:9" ht="15">
      <c r="A35" s="16" t="s">
        <v>75</v>
      </c>
      <c r="B35" s="17">
        <v>87894258</v>
      </c>
      <c r="C35" s="17">
        <v>65554400</v>
      </c>
      <c r="D35" s="17">
        <v>79826589</v>
      </c>
      <c r="E35" s="17">
        <v>624093679</v>
      </c>
      <c r="F35" s="17">
        <f t="shared" si="0"/>
        <v>1.3407835019464749</v>
      </c>
      <c r="G35" s="17">
        <f t="shared" si="1"/>
        <v>22339858</v>
      </c>
      <c r="H35" s="17">
        <f t="shared" si="2"/>
        <v>4199893.304000004</v>
      </c>
      <c r="I35" s="17">
        <f t="shared" si="3"/>
        <v>5.261271158661188</v>
      </c>
    </row>
    <row r="36" spans="1:9" ht="15">
      <c r="A36" s="16" t="s">
        <v>74</v>
      </c>
      <c r="B36" s="17">
        <v>25168415</v>
      </c>
      <c r="C36" s="17">
        <v>20825183</v>
      </c>
      <c r="D36" s="17">
        <v>16916847</v>
      </c>
      <c r="E36" s="17">
        <v>133082932</v>
      </c>
      <c r="F36" s="17">
        <f t="shared" si="0"/>
        <v>1.2085567267284039</v>
      </c>
      <c r="G36" s="17">
        <f t="shared" si="1"/>
        <v>4343232</v>
      </c>
      <c r="H36" s="17">
        <f t="shared" si="2"/>
        <v>816527.6160000007</v>
      </c>
      <c r="I36" s="17">
        <f t="shared" si="3"/>
        <v>4.826712779278554</v>
      </c>
    </row>
    <row r="37" spans="1:9" ht="15">
      <c r="A37" s="16" t="s">
        <v>179</v>
      </c>
      <c r="B37" s="17">
        <v>1822420</v>
      </c>
      <c r="C37" s="17">
        <v>533323</v>
      </c>
      <c r="D37" s="17">
        <v>-5359326</v>
      </c>
      <c r="E37" s="17">
        <v>4091509</v>
      </c>
      <c r="F37" s="17">
        <f aca="true" t="shared" si="4" ref="F37:F68">IF(AND(B37=0,C37=0),"NA",B37/C37)</f>
        <v>3.417103706384311</v>
      </c>
      <c r="G37" s="17">
        <f aca="true" t="shared" si="5" ref="G37:G68">B37-C37</f>
        <v>1289097</v>
      </c>
      <c r="H37" s="17">
        <f aca="true" t="shared" si="6" ref="H37:H68">G37*(D$1-B$1)</f>
        <v>242350.2360000002</v>
      </c>
      <c r="I37" s="17">
        <f aca="true" t="shared" si="7" ref="I37:I68">IF(G37&lt;0,-ABS(H37)/ABS(D37)*100,ABS(H37)/ABS(D37)*100)</f>
        <v>4.522028255045508</v>
      </c>
    </row>
    <row r="38" spans="1:9" ht="15">
      <c r="A38" s="16" t="s">
        <v>85</v>
      </c>
      <c r="B38" s="17">
        <v>16857955</v>
      </c>
      <c r="C38" s="17">
        <v>10196279</v>
      </c>
      <c r="D38" s="17">
        <v>30699751</v>
      </c>
      <c r="E38" s="17">
        <v>267273522</v>
      </c>
      <c r="F38" s="17">
        <f t="shared" si="4"/>
        <v>1.6533438325883394</v>
      </c>
      <c r="G38" s="17">
        <f t="shared" si="5"/>
        <v>6661676</v>
      </c>
      <c r="H38" s="17">
        <f t="shared" si="6"/>
        <v>1252395.0880000012</v>
      </c>
      <c r="I38" s="17">
        <f t="shared" si="7"/>
        <v>4.079495915129739</v>
      </c>
    </row>
    <row r="39" spans="1:9" ht="15">
      <c r="A39" s="16" t="s">
        <v>57</v>
      </c>
      <c r="B39" s="17">
        <v>51750318</v>
      </c>
      <c r="C39" s="17">
        <v>30343280</v>
      </c>
      <c r="D39" s="17">
        <v>106642643</v>
      </c>
      <c r="E39" s="17">
        <v>747787589</v>
      </c>
      <c r="F39" s="17">
        <f t="shared" si="4"/>
        <v>1.7054951870727226</v>
      </c>
      <c r="G39" s="17">
        <f t="shared" si="5"/>
        <v>21407038</v>
      </c>
      <c r="H39" s="17">
        <f t="shared" si="6"/>
        <v>4024523.1440000036</v>
      </c>
      <c r="I39" s="17">
        <f t="shared" si="7"/>
        <v>3.773840398910597</v>
      </c>
    </row>
    <row r="40" spans="1:9" ht="15">
      <c r="A40" s="16" t="s">
        <v>41</v>
      </c>
      <c r="B40" s="17">
        <v>34038957</v>
      </c>
      <c r="C40" s="17">
        <v>31456131</v>
      </c>
      <c r="D40" s="17">
        <v>13108224</v>
      </c>
      <c r="E40" s="17">
        <v>149649963</v>
      </c>
      <c r="F40" s="17">
        <f t="shared" si="4"/>
        <v>1.082108826416065</v>
      </c>
      <c r="G40" s="17">
        <f t="shared" si="5"/>
        <v>2582826</v>
      </c>
      <c r="H40" s="17">
        <f t="shared" si="6"/>
        <v>485571.2880000004</v>
      </c>
      <c r="I40" s="17">
        <f t="shared" si="7"/>
        <v>3.7043255287672867</v>
      </c>
    </row>
    <row r="41" spans="1:9" ht="15">
      <c r="A41" s="16" t="s">
        <v>53</v>
      </c>
      <c r="B41" s="17">
        <v>87888040</v>
      </c>
      <c r="C41" s="17">
        <v>65357977</v>
      </c>
      <c r="D41" s="17">
        <v>130215891</v>
      </c>
      <c r="E41" s="17">
        <v>622022712</v>
      </c>
      <c r="F41" s="17">
        <f t="shared" si="4"/>
        <v>1.3447178758302143</v>
      </c>
      <c r="G41" s="17">
        <f t="shared" si="5"/>
        <v>22530063</v>
      </c>
      <c r="H41" s="17">
        <f t="shared" si="6"/>
        <v>4235651.844000003</v>
      </c>
      <c r="I41" s="17">
        <f t="shared" si="7"/>
        <v>3.252791814787032</v>
      </c>
    </row>
    <row r="42" spans="1:9" ht="15">
      <c r="A42" s="16" t="s">
        <v>21</v>
      </c>
      <c r="B42" s="17">
        <v>3519873</v>
      </c>
      <c r="C42" s="17">
        <v>2690980</v>
      </c>
      <c r="D42" s="17">
        <v>5364665</v>
      </c>
      <c r="E42" s="17">
        <v>97084348</v>
      </c>
      <c r="F42" s="17">
        <f t="shared" si="4"/>
        <v>1.3080264438977622</v>
      </c>
      <c r="G42" s="17">
        <f t="shared" si="5"/>
        <v>828893</v>
      </c>
      <c r="H42" s="17">
        <f t="shared" si="6"/>
        <v>155831.88400000014</v>
      </c>
      <c r="I42" s="17">
        <f t="shared" si="7"/>
        <v>2.904783131845141</v>
      </c>
    </row>
    <row r="43" spans="1:9" ht="15">
      <c r="A43" s="16" t="s">
        <v>164</v>
      </c>
      <c r="B43" s="17">
        <v>870009</v>
      </c>
      <c r="C43" s="17">
        <v>507874</v>
      </c>
      <c r="D43" s="17">
        <v>-2365036</v>
      </c>
      <c r="E43" s="17">
        <v>641789</v>
      </c>
      <c r="F43" s="17">
        <f t="shared" si="4"/>
        <v>1.7130410298617373</v>
      </c>
      <c r="G43" s="17">
        <f t="shared" si="5"/>
        <v>362135</v>
      </c>
      <c r="H43" s="17">
        <f t="shared" si="6"/>
        <v>68081.38000000006</v>
      </c>
      <c r="I43" s="17">
        <f t="shared" si="7"/>
        <v>2.878661466463938</v>
      </c>
    </row>
    <row r="44" spans="1:9" ht="15">
      <c r="A44" s="16" t="s">
        <v>117</v>
      </c>
      <c r="B44" s="17">
        <v>11093271</v>
      </c>
      <c r="C44" s="18">
        <v>0</v>
      </c>
      <c r="D44" s="17">
        <v>81630240</v>
      </c>
      <c r="E44" s="17">
        <v>248876152</v>
      </c>
      <c r="F44" s="17" t="e">
        <f t="shared" si="4"/>
        <v>#DIV/0!</v>
      </c>
      <c r="G44" s="17">
        <f t="shared" si="5"/>
        <v>11093271</v>
      </c>
      <c r="H44" s="17">
        <f t="shared" si="6"/>
        <v>2085534.948000002</v>
      </c>
      <c r="I44" s="17">
        <f t="shared" si="7"/>
        <v>2.554855832838421</v>
      </c>
    </row>
    <row r="45" spans="1:9" ht="15">
      <c r="A45" s="16" t="s">
        <v>60</v>
      </c>
      <c r="B45" s="17">
        <v>5447713</v>
      </c>
      <c r="C45" s="17">
        <v>2755342</v>
      </c>
      <c r="D45" s="17">
        <v>23905381</v>
      </c>
      <c r="E45" s="17">
        <v>127435420</v>
      </c>
      <c r="F45" s="17">
        <f t="shared" si="4"/>
        <v>1.9771458497710992</v>
      </c>
      <c r="G45" s="17">
        <f t="shared" si="5"/>
        <v>2692371</v>
      </c>
      <c r="H45" s="17">
        <f t="shared" si="6"/>
        <v>506165.7480000004</v>
      </c>
      <c r="I45" s="17">
        <f t="shared" si="7"/>
        <v>2.117371599306451</v>
      </c>
    </row>
    <row r="46" spans="1:9" ht="15">
      <c r="A46" s="16" t="s">
        <v>35</v>
      </c>
      <c r="B46" s="17">
        <v>56830420</v>
      </c>
      <c r="C46" s="17">
        <v>39192052</v>
      </c>
      <c r="D46" s="17">
        <v>291477995</v>
      </c>
      <c r="E46" s="17">
        <v>537673569</v>
      </c>
      <c r="F46" s="17">
        <f t="shared" si="4"/>
        <v>1.4500496172029982</v>
      </c>
      <c r="G46" s="17">
        <f t="shared" si="5"/>
        <v>17638368</v>
      </c>
      <c r="H46" s="17">
        <f t="shared" si="6"/>
        <v>3316013.184000003</v>
      </c>
      <c r="I46" s="17">
        <f t="shared" si="7"/>
        <v>1.1376547255308254</v>
      </c>
    </row>
    <row r="47" spans="1:9" ht="15">
      <c r="A47" s="16" t="s">
        <v>42</v>
      </c>
      <c r="B47" s="17">
        <v>5079628</v>
      </c>
      <c r="C47" s="17">
        <v>3094195</v>
      </c>
      <c r="D47" s="17">
        <v>55371171</v>
      </c>
      <c r="E47" s="17">
        <v>216990030</v>
      </c>
      <c r="F47" s="17">
        <f t="shared" si="4"/>
        <v>1.641663825324519</v>
      </c>
      <c r="G47" s="17">
        <f t="shared" si="5"/>
        <v>1985433</v>
      </c>
      <c r="H47" s="17">
        <f t="shared" si="6"/>
        <v>373261.40400000033</v>
      </c>
      <c r="I47" s="17">
        <f t="shared" si="7"/>
        <v>0.6741078385356891</v>
      </c>
    </row>
    <row r="48" spans="1:9" ht="15">
      <c r="A48" s="16" t="s">
        <v>25</v>
      </c>
      <c r="B48" s="17">
        <v>3717687</v>
      </c>
      <c r="C48" s="17">
        <v>877737</v>
      </c>
      <c r="D48" s="17">
        <v>103722424</v>
      </c>
      <c r="E48" s="17">
        <v>298807460</v>
      </c>
      <c r="F48" s="17">
        <f t="shared" si="4"/>
        <v>4.235536385044723</v>
      </c>
      <c r="G48" s="17">
        <f t="shared" si="5"/>
        <v>2839950</v>
      </c>
      <c r="H48" s="17">
        <f t="shared" si="6"/>
        <v>533910.6000000004</v>
      </c>
      <c r="I48" s="17">
        <f t="shared" si="7"/>
        <v>0.5147494431869434</v>
      </c>
    </row>
    <row r="49" spans="1:9" ht="15">
      <c r="A49" s="16" t="s">
        <v>28</v>
      </c>
      <c r="B49" s="17">
        <v>3717687</v>
      </c>
      <c r="C49" s="17">
        <v>877737</v>
      </c>
      <c r="D49" s="17">
        <v>103722424</v>
      </c>
      <c r="E49" s="17">
        <v>298807460</v>
      </c>
      <c r="F49" s="17">
        <f t="shared" si="4"/>
        <v>4.235536385044723</v>
      </c>
      <c r="G49" s="17">
        <f t="shared" si="5"/>
        <v>2839950</v>
      </c>
      <c r="H49" s="17">
        <f t="shared" si="6"/>
        <v>533910.6000000004</v>
      </c>
      <c r="I49" s="17">
        <f t="shared" si="7"/>
        <v>0.5147494431869434</v>
      </c>
    </row>
    <row r="50" spans="1:9" ht="15">
      <c r="A50" s="16" t="s">
        <v>40</v>
      </c>
      <c r="B50" s="17">
        <v>3717687</v>
      </c>
      <c r="C50" s="17">
        <v>877737</v>
      </c>
      <c r="D50" s="17">
        <v>103722424</v>
      </c>
      <c r="E50" s="17">
        <v>298807460</v>
      </c>
      <c r="F50" s="17">
        <f t="shared" si="4"/>
        <v>4.235536385044723</v>
      </c>
      <c r="G50" s="17">
        <f t="shared" si="5"/>
        <v>2839950</v>
      </c>
      <c r="H50" s="17">
        <f t="shared" si="6"/>
        <v>533910.6000000004</v>
      </c>
      <c r="I50" s="17">
        <f t="shared" si="7"/>
        <v>0.5147494431869434</v>
      </c>
    </row>
    <row r="51" spans="1:9" ht="15">
      <c r="A51" s="16" t="s">
        <v>184</v>
      </c>
      <c r="B51" s="17">
        <v>150133.06</v>
      </c>
      <c r="C51" s="18">
        <v>0</v>
      </c>
      <c r="D51" s="17">
        <v>-6684106</v>
      </c>
      <c r="E51" s="17">
        <v>2230962</v>
      </c>
      <c r="F51" s="17" t="e">
        <f t="shared" si="4"/>
        <v>#DIV/0!</v>
      </c>
      <c r="G51" s="17">
        <f t="shared" si="5"/>
        <v>150133.06</v>
      </c>
      <c r="H51" s="17">
        <f t="shared" si="6"/>
        <v>28225.015280000025</v>
      </c>
      <c r="I51" s="17">
        <f t="shared" si="7"/>
        <v>0.42227061150735834</v>
      </c>
    </row>
    <row r="52" spans="1:9" ht="15">
      <c r="A52" s="16" t="s">
        <v>185</v>
      </c>
      <c r="B52" s="17">
        <v>8151</v>
      </c>
      <c r="C52" s="18">
        <v>0</v>
      </c>
      <c r="D52" s="17">
        <v>-1047597</v>
      </c>
      <c r="E52" s="17">
        <v>1246290</v>
      </c>
      <c r="F52" s="17" t="e">
        <f t="shared" si="4"/>
        <v>#DIV/0!</v>
      </c>
      <c r="G52" s="17">
        <f t="shared" si="5"/>
        <v>8151</v>
      </c>
      <c r="H52" s="17">
        <f t="shared" si="6"/>
        <v>1532.3880000000013</v>
      </c>
      <c r="I52" s="17">
        <f t="shared" si="7"/>
        <v>0.14627647845497851</v>
      </c>
    </row>
    <row r="53" spans="1:9" ht="15">
      <c r="A53" s="19" t="s">
        <v>113</v>
      </c>
      <c r="B53" s="20">
        <v>0</v>
      </c>
      <c r="C53" s="20">
        <v>0</v>
      </c>
      <c r="D53" s="21">
        <v>10048009</v>
      </c>
      <c r="E53" s="21">
        <v>181517114</v>
      </c>
      <c r="F53" s="21" t="str">
        <f t="shared" si="4"/>
        <v>NA</v>
      </c>
      <c r="G53" s="21">
        <f t="shared" si="5"/>
        <v>0</v>
      </c>
      <c r="H53" s="21">
        <f t="shared" si="6"/>
        <v>0</v>
      </c>
      <c r="I53" s="21">
        <f t="shared" si="7"/>
        <v>0</v>
      </c>
    </row>
    <row r="54" spans="1:9" ht="15">
      <c r="A54" s="19" t="s">
        <v>153</v>
      </c>
      <c r="B54" s="20">
        <v>0</v>
      </c>
      <c r="C54" s="20">
        <v>0</v>
      </c>
      <c r="D54" s="21">
        <v>-188969585</v>
      </c>
      <c r="E54" s="21">
        <v>17669817740</v>
      </c>
      <c r="F54" s="21" t="str">
        <f t="shared" si="4"/>
        <v>NA</v>
      </c>
      <c r="G54" s="21">
        <f t="shared" si="5"/>
        <v>0</v>
      </c>
      <c r="H54" s="21">
        <f t="shared" si="6"/>
        <v>0</v>
      </c>
      <c r="I54" s="21">
        <f t="shared" si="7"/>
        <v>0</v>
      </c>
    </row>
    <row r="55" spans="1:9" ht="15">
      <c r="A55" s="19" t="s">
        <v>178</v>
      </c>
      <c r="B55" s="20">
        <v>0</v>
      </c>
      <c r="C55" s="20">
        <v>0</v>
      </c>
      <c r="D55" s="21">
        <v>-1069069</v>
      </c>
      <c r="E55" s="21">
        <v>29369844</v>
      </c>
      <c r="F55" s="21" t="str">
        <f t="shared" si="4"/>
        <v>NA</v>
      </c>
      <c r="G55" s="21">
        <f t="shared" si="5"/>
        <v>0</v>
      </c>
      <c r="H55" s="21">
        <f t="shared" si="6"/>
        <v>0</v>
      </c>
      <c r="I55" s="21">
        <f t="shared" si="7"/>
        <v>0</v>
      </c>
    </row>
    <row r="56" spans="1:9" ht="15">
      <c r="A56" s="19" t="s">
        <v>181</v>
      </c>
      <c r="B56" s="20">
        <v>0</v>
      </c>
      <c r="C56" s="20">
        <v>0</v>
      </c>
      <c r="D56" s="21">
        <v>2766269</v>
      </c>
      <c r="E56" s="20" t="s">
        <v>22</v>
      </c>
      <c r="F56" s="21" t="str">
        <f t="shared" si="4"/>
        <v>NA</v>
      </c>
      <c r="G56" s="21">
        <f t="shared" si="5"/>
        <v>0</v>
      </c>
      <c r="H56" s="21">
        <f t="shared" si="6"/>
        <v>0</v>
      </c>
      <c r="I56" s="21">
        <f t="shared" si="7"/>
        <v>0</v>
      </c>
    </row>
    <row r="57" spans="1:9" ht="15">
      <c r="A57" s="19" t="s">
        <v>146</v>
      </c>
      <c r="B57" s="21">
        <v>538868</v>
      </c>
      <c r="C57" s="21">
        <v>725891</v>
      </c>
      <c r="D57" s="21">
        <v>13948487</v>
      </c>
      <c r="E57" s="21">
        <v>135239968</v>
      </c>
      <c r="F57" s="21">
        <f t="shared" si="4"/>
        <v>0.7423538795769613</v>
      </c>
      <c r="G57" s="21">
        <f t="shared" si="5"/>
        <v>-187023</v>
      </c>
      <c r="H57" s="21">
        <f t="shared" si="6"/>
        <v>-35160.32400000003</v>
      </c>
      <c r="I57" s="21">
        <f t="shared" si="7"/>
        <v>-0.2520726728282432</v>
      </c>
    </row>
    <row r="58" spans="1:9" ht="15">
      <c r="A58" s="19" t="s">
        <v>51</v>
      </c>
      <c r="B58" s="21">
        <v>5257</v>
      </c>
      <c r="C58" s="21">
        <v>353354</v>
      </c>
      <c r="D58" s="21">
        <v>17772103</v>
      </c>
      <c r="E58" s="21">
        <v>152434792</v>
      </c>
      <c r="F58" s="21">
        <f t="shared" si="4"/>
        <v>0.014877431697391285</v>
      </c>
      <c r="G58" s="21">
        <f t="shared" si="5"/>
        <v>-348097</v>
      </c>
      <c r="H58" s="21">
        <f t="shared" si="6"/>
        <v>-65442.236000000055</v>
      </c>
      <c r="I58" s="21">
        <f t="shared" si="7"/>
        <v>-0.36823011885537715</v>
      </c>
    </row>
    <row r="59" spans="1:9" ht="15">
      <c r="A59" s="19" t="s">
        <v>23</v>
      </c>
      <c r="B59" s="21">
        <v>963706298</v>
      </c>
      <c r="C59" s="21">
        <v>982476069</v>
      </c>
      <c r="D59" s="21">
        <v>639887619</v>
      </c>
      <c r="E59" s="21">
        <v>9365675640</v>
      </c>
      <c r="F59" s="21">
        <f t="shared" si="4"/>
        <v>0.9808954420446041</v>
      </c>
      <c r="G59" s="21">
        <f t="shared" si="5"/>
        <v>-18769771</v>
      </c>
      <c r="H59" s="21">
        <f t="shared" si="6"/>
        <v>-3528716.948000003</v>
      </c>
      <c r="I59" s="21">
        <f t="shared" si="7"/>
        <v>-0.5514588567152763</v>
      </c>
    </row>
    <row r="60" spans="1:9" ht="15">
      <c r="A60" s="19" t="s">
        <v>79</v>
      </c>
      <c r="B60" s="20">
        <v>0</v>
      </c>
      <c r="C60" s="21">
        <v>285725</v>
      </c>
      <c r="D60" s="21">
        <v>9727689</v>
      </c>
      <c r="E60" s="21">
        <v>113249021</v>
      </c>
      <c r="F60" s="21">
        <f t="shared" si="4"/>
        <v>0</v>
      </c>
      <c r="G60" s="21">
        <f t="shared" si="5"/>
        <v>-285725</v>
      </c>
      <c r="H60" s="21">
        <f t="shared" si="6"/>
        <v>-53716.30000000005</v>
      </c>
      <c r="I60" s="21">
        <f t="shared" si="7"/>
        <v>-0.5522000137956719</v>
      </c>
    </row>
    <row r="61" spans="1:9" ht="15">
      <c r="A61" s="19" t="s">
        <v>55</v>
      </c>
      <c r="B61" s="21">
        <v>313527910</v>
      </c>
      <c r="C61" s="21">
        <v>316075609</v>
      </c>
      <c r="D61" s="21">
        <v>51281781</v>
      </c>
      <c r="E61" s="21">
        <v>714466920</v>
      </c>
      <c r="F61" s="21">
        <f t="shared" si="4"/>
        <v>0.9919395899985437</v>
      </c>
      <c r="G61" s="21">
        <f t="shared" si="5"/>
        <v>-2547699</v>
      </c>
      <c r="H61" s="21">
        <f t="shared" si="6"/>
        <v>-478967.4120000004</v>
      </c>
      <c r="I61" s="21">
        <f t="shared" si="7"/>
        <v>-0.9339913760015481</v>
      </c>
    </row>
    <row r="62" spans="1:9" ht="15">
      <c r="A62" s="19" t="s">
        <v>18</v>
      </c>
      <c r="B62" s="21">
        <v>302743587</v>
      </c>
      <c r="C62" s="21">
        <v>329327975</v>
      </c>
      <c r="D62" s="21">
        <v>278503628</v>
      </c>
      <c r="E62" s="21">
        <v>1543411583</v>
      </c>
      <c r="F62" s="21">
        <f t="shared" si="4"/>
        <v>0.9192768607039836</v>
      </c>
      <c r="G62" s="21">
        <f t="shared" si="5"/>
        <v>-26584388</v>
      </c>
      <c r="H62" s="21">
        <f t="shared" si="6"/>
        <v>-4997864.944000005</v>
      </c>
      <c r="I62" s="21">
        <f t="shared" si="7"/>
        <v>-1.7945421321405568</v>
      </c>
    </row>
    <row r="63" spans="1:9" ht="15">
      <c r="A63" s="19" t="s">
        <v>31</v>
      </c>
      <c r="B63" s="21">
        <v>6324959</v>
      </c>
      <c r="C63" s="21">
        <v>10526668</v>
      </c>
      <c r="D63" s="21">
        <v>40148158</v>
      </c>
      <c r="E63" s="21">
        <v>353202603</v>
      </c>
      <c r="F63" s="21">
        <f t="shared" si="4"/>
        <v>0.6008510005255224</v>
      </c>
      <c r="G63" s="21">
        <f t="shared" si="5"/>
        <v>-4201709</v>
      </c>
      <c r="H63" s="21">
        <f t="shared" si="6"/>
        <v>-789921.2920000007</v>
      </c>
      <c r="I63" s="21">
        <f t="shared" si="7"/>
        <v>-1.967515650406678</v>
      </c>
    </row>
    <row r="64" spans="1:9" ht="15">
      <c r="A64" s="19" t="s">
        <v>43</v>
      </c>
      <c r="B64" s="21">
        <v>50718316</v>
      </c>
      <c r="C64" s="21">
        <v>52859733</v>
      </c>
      <c r="D64" s="21">
        <v>13879354</v>
      </c>
      <c r="E64" s="21">
        <v>156794489</v>
      </c>
      <c r="F64" s="21">
        <f t="shared" si="4"/>
        <v>0.9594886905690575</v>
      </c>
      <c r="G64" s="21">
        <f t="shared" si="5"/>
        <v>-2141417</v>
      </c>
      <c r="H64" s="21">
        <f t="shared" si="6"/>
        <v>-402586.39600000036</v>
      </c>
      <c r="I64" s="21">
        <f t="shared" si="7"/>
        <v>-2.9006133570769963</v>
      </c>
    </row>
    <row r="65" spans="1:9" ht="15">
      <c r="A65" s="19" t="s">
        <v>70</v>
      </c>
      <c r="B65" s="21">
        <v>28720942</v>
      </c>
      <c r="C65" s="21">
        <v>34346182</v>
      </c>
      <c r="D65" s="21">
        <v>32158855</v>
      </c>
      <c r="E65" s="21">
        <v>473835122</v>
      </c>
      <c r="F65" s="21">
        <f t="shared" si="4"/>
        <v>0.8362193503778673</v>
      </c>
      <c r="G65" s="21">
        <f t="shared" si="5"/>
        <v>-5625240</v>
      </c>
      <c r="H65" s="21">
        <f t="shared" si="6"/>
        <v>-1057545.120000001</v>
      </c>
      <c r="I65" s="21">
        <f t="shared" si="7"/>
        <v>-3.2885036485285344</v>
      </c>
    </row>
    <row r="66" spans="1:9" ht="15">
      <c r="A66" s="19" t="s">
        <v>36</v>
      </c>
      <c r="B66" s="21">
        <v>51639000</v>
      </c>
      <c r="C66" s="21">
        <v>135230000</v>
      </c>
      <c r="D66" s="21">
        <v>431825000</v>
      </c>
      <c r="E66" s="21">
        <v>5024139000</v>
      </c>
      <c r="F66" s="21">
        <f t="shared" si="4"/>
        <v>0.38186053390519853</v>
      </c>
      <c r="G66" s="21">
        <f t="shared" si="5"/>
        <v>-83591000</v>
      </c>
      <c r="H66" s="21">
        <f t="shared" si="6"/>
        <v>-15715108.000000013</v>
      </c>
      <c r="I66" s="21">
        <f t="shared" si="7"/>
        <v>-3.6392307068835783</v>
      </c>
    </row>
    <row r="67" spans="1:9" ht="15">
      <c r="A67" s="19" t="s">
        <v>49</v>
      </c>
      <c r="B67" s="21">
        <v>385629265</v>
      </c>
      <c r="C67" s="21">
        <v>541148550</v>
      </c>
      <c r="D67" s="21">
        <v>729692553</v>
      </c>
      <c r="E67" s="21">
        <v>1446226258</v>
      </c>
      <c r="F67" s="21">
        <f t="shared" si="4"/>
        <v>0.7126125811480045</v>
      </c>
      <c r="G67" s="21">
        <f t="shared" si="5"/>
        <v>-155519285</v>
      </c>
      <c r="H67" s="21">
        <f t="shared" si="6"/>
        <v>-29237625.580000024</v>
      </c>
      <c r="I67" s="21">
        <f t="shared" si="7"/>
        <v>-4.006841711594119</v>
      </c>
    </row>
    <row r="68" spans="1:9" ht="15">
      <c r="A68" s="19" t="s">
        <v>98</v>
      </c>
      <c r="B68" s="21">
        <v>29252036</v>
      </c>
      <c r="C68" s="21">
        <v>45003136</v>
      </c>
      <c r="D68" s="21">
        <v>66767299</v>
      </c>
      <c r="E68" s="21">
        <v>883509794</v>
      </c>
      <c r="F68" s="21">
        <f t="shared" si="4"/>
        <v>0.6499999466703832</v>
      </c>
      <c r="G68" s="21">
        <f t="shared" si="5"/>
        <v>-15751100</v>
      </c>
      <c r="H68" s="21">
        <f t="shared" si="6"/>
        <v>-2961206.8000000026</v>
      </c>
      <c r="I68" s="21">
        <f t="shared" si="7"/>
        <v>-4.435115459740258</v>
      </c>
    </row>
    <row r="69" spans="1:9" ht="15">
      <c r="A69" s="19" t="s">
        <v>32</v>
      </c>
      <c r="B69" s="21">
        <v>145380000</v>
      </c>
      <c r="C69" s="21">
        <v>156757000</v>
      </c>
      <c r="D69" s="21">
        <v>48052000</v>
      </c>
      <c r="E69" s="21">
        <v>817613000</v>
      </c>
      <c r="F69" s="21">
        <f aca="true" t="shared" si="8" ref="F69:F100">IF(AND(B69=0,C69=0),"NA",B69/C69)</f>
        <v>0.9274226988268467</v>
      </c>
      <c r="G69" s="21">
        <f aca="true" t="shared" si="9" ref="G69:G100">B69-C69</f>
        <v>-11377000</v>
      </c>
      <c r="H69" s="21">
        <f aca="true" t="shared" si="10" ref="H69:H100">G69*(D$1-B$1)</f>
        <v>-2138876.000000002</v>
      </c>
      <c r="I69" s="21">
        <f aca="true" t="shared" si="11" ref="I69:I100">IF(G69&lt;0,-ABS(H69)/ABS(D69)*100,ABS(H69)/ABS(D69)*100)</f>
        <v>-4.451169566303175</v>
      </c>
    </row>
    <row r="70" spans="1:9" ht="15">
      <c r="A70" s="19" t="s">
        <v>141</v>
      </c>
      <c r="B70" s="21">
        <v>21166130</v>
      </c>
      <c r="C70" s="21">
        <v>23113849</v>
      </c>
      <c r="D70" s="21">
        <v>-7775999</v>
      </c>
      <c r="E70" s="21">
        <v>161011304</v>
      </c>
      <c r="F70" s="21">
        <f t="shared" si="8"/>
        <v>0.915733679838438</v>
      </c>
      <c r="G70" s="21">
        <f t="shared" si="9"/>
        <v>-1947719</v>
      </c>
      <c r="H70" s="21">
        <f t="shared" si="10"/>
        <v>-366171.1720000003</v>
      </c>
      <c r="I70" s="21">
        <f t="shared" si="11"/>
        <v>-4.708992015045274</v>
      </c>
    </row>
    <row r="71" spans="1:9" ht="15">
      <c r="A71" s="19" t="s">
        <v>39</v>
      </c>
      <c r="B71" s="21">
        <v>380932</v>
      </c>
      <c r="C71" s="21">
        <v>11985275</v>
      </c>
      <c r="D71" s="21">
        <v>36947107</v>
      </c>
      <c r="E71" s="21">
        <v>357917863</v>
      </c>
      <c r="F71" s="21">
        <f t="shared" si="8"/>
        <v>0.03178333413292561</v>
      </c>
      <c r="G71" s="21">
        <f t="shared" si="9"/>
        <v>-11604343</v>
      </c>
      <c r="H71" s="21">
        <f t="shared" si="10"/>
        <v>-2181616.484000002</v>
      </c>
      <c r="I71" s="21">
        <f t="shared" si="11"/>
        <v>-5.904701778139225</v>
      </c>
    </row>
    <row r="72" spans="1:9" ht="15">
      <c r="A72" s="19" t="s">
        <v>122</v>
      </c>
      <c r="B72" s="21">
        <v>2066364</v>
      </c>
      <c r="C72" s="21">
        <v>4493974</v>
      </c>
      <c r="D72" s="21">
        <v>5708805</v>
      </c>
      <c r="E72" s="21">
        <v>73628198</v>
      </c>
      <c r="F72" s="21">
        <f t="shared" si="8"/>
        <v>0.45980773364509897</v>
      </c>
      <c r="G72" s="21">
        <f t="shared" si="9"/>
        <v>-2427610</v>
      </c>
      <c r="H72" s="21">
        <f t="shared" si="10"/>
        <v>-456390.6800000004</v>
      </c>
      <c r="I72" s="21">
        <f t="shared" si="11"/>
        <v>-7.994504629252538</v>
      </c>
    </row>
    <row r="73" spans="1:9" ht="15">
      <c r="A73" s="19" t="s">
        <v>34</v>
      </c>
      <c r="B73" s="21">
        <v>5080360</v>
      </c>
      <c r="C73" s="21">
        <v>34825068</v>
      </c>
      <c r="D73" s="21">
        <v>67394001</v>
      </c>
      <c r="E73" s="21">
        <v>599143591</v>
      </c>
      <c r="F73" s="21">
        <f t="shared" si="8"/>
        <v>0.14588227078264426</v>
      </c>
      <c r="G73" s="21">
        <f t="shared" si="9"/>
        <v>-29744708</v>
      </c>
      <c r="H73" s="21">
        <f t="shared" si="10"/>
        <v>-5592005.104000005</v>
      </c>
      <c r="I73" s="21">
        <f t="shared" si="11"/>
        <v>-8.297482002886287</v>
      </c>
    </row>
    <row r="74" spans="1:9" ht="15">
      <c r="A74" s="19" t="s">
        <v>147</v>
      </c>
      <c r="B74" s="21">
        <v>27668</v>
      </c>
      <c r="C74" s="21">
        <v>770723</v>
      </c>
      <c r="D74" s="21">
        <v>-1637246</v>
      </c>
      <c r="E74" s="21">
        <v>47765292</v>
      </c>
      <c r="F74" s="21">
        <f t="shared" si="8"/>
        <v>0.03589875999548476</v>
      </c>
      <c r="G74" s="21">
        <f t="shared" si="9"/>
        <v>-743055</v>
      </c>
      <c r="H74" s="21">
        <f t="shared" si="10"/>
        <v>-139694.3400000001</v>
      </c>
      <c r="I74" s="21">
        <f t="shared" si="11"/>
        <v>-8.532275540755641</v>
      </c>
    </row>
    <row r="75" spans="1:9" ht="15">
      <c r="A75" s="19" t="s">
        <v>177</v>
      </c>
      <c r="B75" s="21">
        <v>1617001</v>
      </c>
      <c r="C75" s="21">
        <v>2445981</v>
      </c>
      <c r="D75" s="21">
        <v>-1812554</v>
      </c>
      <c r="E75" s="21">
        <v>5073288</v>
      </c>
      <c r="F75" s="21">
        <f t="shared" si="8"/>
        <v>0.6610848571595609</v>
      </c>
      <c r="G75" s="21">
        <f t="shared" si="9"/>
        <v>-828980</v>
      </c>
      <c r="H75" s="21">
        <f t="shared" si="10"/>
        <v>-155848.24000000014</v>
      </c>
      <c r="I75" s="21">
        <f t="shared" si="11"/>
        <v>-8.59826741713627</v>
      </c>
    </row>
    <row r="76" spans="1:9" ht="15">
      <c r="A76" s="19" t="s">
        <v>171</v>
      </c>
      <c r="B76" s="21">
        <v>1689130</v>
      </c>
      <c r="C76" s="21">
        <v>5391639</v>
      </c>
      <c r="D76" s="21">
        <v>-7579354</v>
      </c>
      <c r="E76" s="21">
        <v>193133123</v>
      </c>
      <c r="F76" s="21">
        <f t="shared" si="8"/>
        <v>0.31328692443985956</v>
      </c>
      <c r="G76" s="21">
        <f t="shared" si="9"/>
        <v>-3702509</v>
      </c>
      <c r="H76" s="21">
        <f t="shared" si="10"/>
        <v>-696071.6920000006</v>
      </c>
      <c r="I76" s="21">
        <f t="shared" si="11"/>
        <v>-9.183786533786396</v>
      </c>
    </row>
    <row r="77" spans="1:9" ht="15">
      <c r="A77" s="19" t="s">
        <v>180</v>
      </c>
      <c r="B77" s="21">
        <v>198720</v>
      </c>
      <c r="C77" s="21">
        <v>1290949</v>
      </c>
      <c r="D77" s="21">
        <v>-2157763</v>
      </c>
      <c r="E77" s="21">
        <v>6693770</v>
      </c>
      <c r="F77" s="21">
        <f t="shared" si="8"/>
        <v>0.15393326924611275</v>
      </c>
      <c r="G77" s="21">
        <f t="shared" si="9"/>
        <v>-1092229</v>
      </c>
      <c r="H77" s="21">
        <f t="shared" si="10"/>
        <v>-205339.05200000017</v>
      </c>
      <c r="I77" s="21">
        <f t="shared" si="11"/>
        <v>-9.516293123943647</v>
      </c>
    </row>
    <row r="78" spans="1:9" ht="15">
      <c r="A78" s="22" t="s">
        <v>103</v>
      </c>
      <c r="B78" s="23">
        <v>1044690</v>
      </c>
      <c r="C78" s="23">
        <v>2366116</v>
      </c>
      <c r="D78" s="23">
        <v>2279304</v>
      </c>
      <c r="E78" s="23">
        <v>40719072</v>
      </c>
      <c r="F78" s="23">
        <f t="shared" si="8"/>
        <v>0.44152104123381947</v>
      </c>
      <c r="G78" s="23">
        <f t="shared" si="9"/>
        <v>-1321426</v>
      </c>
      <c r="H78" s="23">
        <f t="shared" si="10"/>
        <v>-248428.08800000022</v>
      </c>
      <c r="I78" s="23">
        <f t="shared" si="11"/>
        <v>-10.899295925422859</v>
      </c>
    </row>
    <row r="79" spans="1:9" ht="15">
      <c r="A79" s="22" t="s">
        <v>63</v>
      </c>
      <c r="B79" s="23">
        <v>1285370000</v>
      </c>
      <c r="C79" s="23">
        <v>1615251000</v>
      </c>
      <c r="D79" s="23">
        <v>509398000</v>
      </c>
      <c r="E79" s="23">
        <v>7411086000</v>
      </c>
      <c r="F79" s="23">
        <f t="shared" si="8"/>
        <v>0.7957710597300358</v>
      </c>
      <c r="G79" s="23">
        <f t="shared" si="9"/>
        <v>-329881000</v>
      </c>
      <c r="H79" s="23">
        <f t="shared" si="10"/>
        <v>-62017628.00000005</v>
      </c>
      <c r="I79" s="23">
        <f t="shared" si="11"/>
        <v>-12.174690124421387</v>
      </c>
    </row>
    <row r="80" spans="1:9" ht="15">
      <c r="A80" s="22" t="s">
        <v>33</v>
      </c>
      <c r="B80" s="23">
        <v>45190775</v>
      </c>
      <c r="C80" s="23">
        <v>54357569</v>
      </c>
      <c r="D80" s="23">
        <v>13695485</v>
      </c>
      <c r="E80" s="23">
        <v>120872085</v>
      </c>
      <c r="F80" s="23">
        <f t="shared" si="8"/>
        <v>0.8313612222062395</v>
      </c>
      <c r="G80" s="23">
        <f t="shared" si="9"/>
        <v>-9166794</v>
      </c>
      <c r="H80" s="23">
        <f t="shared" si="10"/>
        <v>-1723357.2720000015</v>
      </c>
      <c r="I80" s="23">
        <f t="shared" si="11"/>
        <v>-12.583397170673411</v>
      </c>
    </row>
    <row r="81" spans="1:9" ht="15">
      <c r="A81" s="22" t="s">
        <v>64</v>
      </c>
      <c r="B81" s="23">
        <v>38771410</v>
      </c>
      <c r="C81" s="23">
        <v>82208083</v>
      </c>
      <c r="D81" s="23">
        <v>62651489</v>
      </c>
      <c r="E81" s="23">
        <v>1148142835</v>
      </c>
      <c r="F81" s="23">
        <f t="shared" si="8"/>
        <v>0.471625278015545</v>
      </c>
      <c r="G81" s="23">
        <f t="shared" si="9"/>
        <v>-43436673</v>
      </c>
      <c r="H81" s="23">
        <f t="shared" si="10"/>
        <v>-8166094.524000008</v>
      </c>
      <c r="I81" s="23">
        <f t="shared" si="11"/>
        <v>-13.03415873164644</v>
      </c>
    </row>
    <row r="82" spans="1:9" ht="15">
      <c r="A82" s="22" t="s">
        <v>38</v>
      </c>
      <c r="B82" s="23">
        <v>323602642</v>
      </c>
      <c r="C82" s="23">
        <v>445413561</v>
      </c>
      <c r="D82" s="23">
        <v>172745247</v>
      </c>
      <c r="E82" s="23">
        <v>3448020514</v>
      </c>
      <c r="F82" s="23">
        <f t="shared" si="8"/>
        <v>0.7265217549135196</v>
      </c>
      <c r="G82" s="23">
        <f t="shared" si="9"/>
        <v>-121810919</v>
      </c>
      <c r="H82" s="23">
        <f t="shared" si="10"/>
        <v>-22900452.77200002</v>
      </c>
      <c r="I82" s="23">
        <f t="shared" si="11"/>
        <v>-13.256777346817547</v>
      </c>
    </row>
    <row r="83" spans="1:9" ht="15">
      <c r="A83" s="22" t="s">
        <v>83</v>
      </c>
      <c r="B83" s="23">
        <v>475017</v>
      </c>
      <c r="C83" s="23">
        <v>2513161</v>
      </c>
      <c r="D83" s="23">
        <v>2783116</v>
      </c>
      <c r="E83" s="23">
        <v>94406350</v>
      </c>
      <c r="F83" s="23">
        <f t="shared" si="8"/>
        <v>0.18901176645666554</v>
      </c>
      <c r="G83" s="23">
        <f t="shared" si="9"/>
        <v>-2038144</v>
      </c>
      <c r="H83" s="23">
        <f t="shared" si="10"/>
        <v>-383171.07200000033</v>
      </c>
      <c r="I83" s="23">
        <f t="shared" si="11"/>
        <v>-13.76770037612519</v>
      </c>
    </row>
    <row r="84" spans="1:9" ht="15">
      <c r="A84" s="22" t="s">
        <v>182</v>
      </c>
      <c r="B84" s="23">
        <v>159970</v>
      </c>
      <c r="C84" s="23">
        <v>2517374</v>
      </c>
      <c r="D84" s="23">
        <v>-3125956</v>
      </c>
      <c r="E84" s="23">
        <v>7292350</v>
      </c>
      <c r="F84" s="23">
        <f t="shared" si="8"/>
        <v>0.06354637809082003</v>
      </c>
      <c r="G84" s="23">
        <f t="shared" si="9"/>
        <v>-2357404</v>
      </c>
      <c r="H84" s="23">
        <f t="shared" si="10"/>
        <v>-443191.9520000004</v>
      </c>
      <c r="I84" s="23">
        <f t="shared" si="11"/>
        <v>-14.177805189836338</v>
      </c>
    </row>
    <row r="85" spans="1:9" ht="15">
      <c r="A85" s="22" t="s">
        <v>175</v>
      </c>
      <c r="B85" s="23">
        <v>3913463</v>
      </c>
      <c r="C85" s="23">
        <v>8604688</v>
      </c>
      <c r="D85" s="23">
        <v>-5484995</v>
      </c>
      <c r="E85" s="23">
        <v>27564562</v>
      </c>
      <c r="F85" s="23">
        <f t="shared" si="8"/>
        <v>0.45480591510116347</v>
      </c>
      <c r="G85" s="23">
        <f t="shared" si="9"/>
        <v>-4691225</v>
      </c>
      <c r="H85" s="23">
        <f t="shared" si="10"/>
        <v>-881950.3000000007</v>
      </c>
      <c r="I85" s="23">
        <f t="shared" si="11"/>
        <v>-16.079327328466128</v>
      </c>
    </row>
    <row r="86" spans="1:9" ht="15">
      <c r="A86" s="22" t="s">
        <v>91</v>
      </c>
      <c r="B86" s="23">
        <v>24206870</v>
      </c>
      <c r="C86" s="23">
        <v>31451715</v>
      </c>
      <c r="D86" s="23">
        <v>8410995</v>
      </c>
      <c r="E86" s="23">
        <v>415204479</v>
      </c>
      <c r="F86" s="23">
        <f t="shared" si="8"/>
        <v>0.7696518297968807</v>
      </c>
      <c r="G86" s="23">
        <f t="shared" si="9"/>
        <v>-7244845</v>
      </c>
      <c r="H86" s="23">
        <f t="shared" si="10"/>
        <v>-1362030.8600000013</v>
      </c>
      <c r="I86" s="23">
        <f t="shared" si="11"/>
        <v>-16.193457016678778</v>
      </c>
    </row>
    <row r="87" spans="1:9" ht="15">
      <c r="A87" s="22" t="s">
        <v>65</v>
      </c>
      <c r="B87" s="23">
        <v>370129203</v>
      </c>
      <c r="C87" s="23">
        <v>445865136</v>
      </c>
      <c r="D87" s="23">
        <v>83100683</v>
      </c>
      <c r="E87" s="23">
        <v>1427605713</v>
      </c>
      <c r="F87" s="23">
        <f t="shared" si="8"/>
        <v>0.8301371269360698</v>
      </c>
      <c r="G87" s="23">
        <f t="shared" si="9"/>
        <v>-75735933</v>
      </c>
      <c r="H87" s="23">
        <f t="shared" si="10"/>
        <v>-14238355.404000012</v>
      </c>
      <c r="I87" s="23">
        <f t="shared" si="11"/>
        <v>-17.13386086610144</v>
      </c>
    </row>
    <row r="88" spans="1:9" ht="15">
      <c r="A88" s="22" t="s">
        <v>88</v>
      </c>
      <c r="B88" s="23">
        <v>595807</v>
      </c>
      <c r="C88" s="23">
        <v>8143867</v>
      </c>
      <c r="D88" s="23">
        <v>7856781</v>
      </c>
      <c r="E88" s="23">
        <v>34240772</v>
      </c>
      <c r="F88" s="23">
        <f t="shared" si="8"/>
        <v>0.07316020755250546</v>
      </c>
      <c r="G88" s="23">
        <f t="shared" si="9"/>
        <v>-7548060</v>
      </c>
      <c r="H88" s="23">
        <f t="shared" si="10"/>
        <v>-1419035.2800000012</v>
      </c>
      <c r="I88" s="23">
        <f t="shared" si="11"/>
        <v>-18.06128082226043</v>
      </c>
    </row>
    <row r="89" spans="1:9" ht="15">
      <c r="A89" s="22" t="s">
        <v>61</v>
      </c>
      <c r="B89" s="23">
        <v>30007234</v>
      </c>
      <c r="C89" s="23">
        <v>47475606</v>
      </c>
      <c r="D89" s="23">
        <v>17643410</v>
      </c>
      <c r="E89" s="23">
        <v>170683395</v>
      </c>
      <c r="F89" s="23">
        <f t="shared" si="8"/>
        <v>0.6320558393714869</v>
      </c>
      <c r="G89" s="23">
        <f t="shared" si="9"/>
        <v>-17468372</v>
      </c>
      <c r="H89" s="23">
        <f t="shared" si="10"/>
        <v>-3284053.936000003</v>
      </c>
      <c r="I89" s="23">
        <f t="shared" si="11"/>
        <v>-18.6134876194568</v>
      </c>
    </row>
    <row r="90" spans="1:9" ht="15">
      <c r="A90" s="22" t="s">
        <v>118</v>
      </c>
      <c r="B90" s="23">
        <v>26290806</v>
      </c>
      <c r="C90" s="23">
        <v>39588259</v>
      </c>
      <c r="D90" s="23">
        <v>12254105</v>
      </c>
      <c r="E90" s="23">
        <v>235811423</v>
      </c>
      <c r="F90" s="23">
        <f t="shared" si="8"/>
        <v>0.6641061431875547</v>
      </c>
      <c r="G90" s="23">
        <f t="shared" si="9"/>
        <v>-13297453</v>
      </c>
      <c r="H90" s="23">
        <f t="shared" si="10"/>
        <v>-2499921.164000002</v>
      </c>
      <c r="I90" s="23">
        <f t="shared" si="11"/>
        <v>-20.400683395482595</v>
      </c>
    </row>
    <row r="91" spans="1:9" ht="15">
      <c r="A91" s="22" t="s">
        <v>48</v>
      </c>
      <c r="B91" s="23">
        <v>6837891</v>
      </c>
      <c r="C91" s="23">
        <v>25127030</v>
      </c>
      <c r="D91" s="23">
        <v>15106738</v>
      </c>
      <c r="E91" s="23">
        <v>93398092</v>
      </c>
      <c r="F91" s="23">
        <f t="shared" si="8"/>
        <v>0.2721328784181815</v>
      </c>
      <c r="G91" s="23">
        <f t="shared" si="9"/>
        <v>-18289139</v>
      </c>
      <c r="H91" s="23">
        <f t="shared" si="10"/>
        <v>-3438358.132000003</v>
      </c>
      <c r="I91" s="23">
        <f t="shared" si="11"/>
        <v>-22.760427380153168</v>
      </c>
    </row>
    <row r="92" spans="1:9" ht="15">
      <c r="A92" s="22" t="s">
        <v>45</v>
      </c>
      <c r="B92" s="23">
        <v>6930452</v>
      </c>
      <c r="C92" s="23">
        <v>14613364</v>
      </c>
      <c r="D92" s="23">
        <v>6088964</v>
      </c>
      <c r="E92" s="23">
        <v>53210502</v>
      </c>
      <c r="F92" s="23">
        <f t="shared" si="8"/>
        <v>0.4742543879698063</v>
      </c>
      <c r="G92" s="23">
        <f t="shared" si="9"/>
        <v>-7682912</v>
      </c>
      <c r="H92" s="23">
        <f t="shared" si="10"/>
        <v>-1444387.4560000012</v>
      </c>
      <c r="I92" s="23">
        <f t="shared" si="11"/>
        <v>-23.721399173981013</v>
      </c>
    </row>
    <row r="93" spans="1:9" ht="15">
      <c r="A93" s="22" t="s">
        <v>151</v>
      </c>
      <c r="B93" s="23">
        <v>129439</v>
      </c>
      <c r="C93" s="23">
        <v>13479469</v>
      </c>
      <c r="D93" s="23">
        <v>10579639</v>
      </c>
      <c r="E93" s="23">
        <v>41785044</v>
      </c>
      <c r="F93" s="23">
        <f t="shared" si="8"/>
        <v>0.009602677968991212</v>
      </c>
      <c r="G93" s="23">
        <f t="shared" si="9"/>
        <v>-13350030</v>
      </c>
      <c r="H93" s="23">
        <f t="shared" si="10"/>
        <v>-2509805.6400000025</v>
      </c>
      <c r="I93" s="23">
        <f t="shared" si="11"/>
        <v>-23.72297996179267</v>
      </c>
    </row>
    <row r="94" spans="1:9" ht="15">
      <c r="A94" s="22" t="s">
        <v>54</v>
      </c>
      <c r="B94" s="23">
        <v>67872182</v>
      </c>
      <c r="C94" s="23">
        <v>118825146</v>
      </c>
      <c r="D94" s="23">
        <v>33264977</v>
      </c>
      <c r="E94" s="23">
        <v>361615472</v>
      </c>
      <c r="F94" s="23">
        <f t="shared" si="8"/>
        <v>0.571193760620332</v>
      </c>
      <c r="G94" s="23">
        <f t="shared" si="9"/>
        <v>-50952964</v>
      </c>
      <c r="H94" s="23">
        <f t="shared" si="10"/>
        <v>-9579157.232000008</v>
      </c>
      <c r="I94" s="23">
        <f t="shared" si="11"/>
        <v>-28.796524440705333</v>
      </c>
    </row>
    <row r="95" spans="1:9" ht="15">
      <c r="A95" s="22" t="s">
        <v>86</v>
      </c>
      <c r="B95" s="23">
        <v>8149290</v>
      </c>
      <c r="C95" s="23">
        <v>13453364</v>
      </c>
      <c r="D95" s="23">
        <v>3453560</v>
      </c>
      <c r="E95" s="23">
        <v>49186208</v>
      </c>
      <c r="F95" s="23">
        <f t="shared" si="8"/>
        <v>0.6057436638152361</v>
      </c>
      <c r="G95" s="23">
        <f t="shared" si="9"/>
        <v>-5304074</v>
      </c>
      <c r="H95" s="23">
        <f t="shared" si="10"/>
        <v>-997165.912000001</v>
      </c>
      <c r="I95" s="23">
        <f t="shared" si="11"/>
        <v>-28.873565596080592</v>
      </c>
    </row>
    <row r="96" spans="1:9" ht="15">
      <c r="A96" s="22" t="s">
        <v>176</v>
      </c>
      <c r="B96" s="23">
        <v>68724167</v>
      </c>
      <c r="C96" s="23">
        <v>120456157</v>
      </c>
      <c r="D96" s="23">
        <v>-32962739</v>
      </c>
      <c r="E96" s="23">
        <v>520820286</v>
      </c>
      <c r="F96" s="23">
        <f t="shared" si="8"/>
        <v>0.5705326212590361</v>
      </c>
      <c r="G96" s="23">
        <f t="shared" si="9"/>
        <v>-51731990</v>
      </c>
      <c r="H96" s="23">
        <f t="shared" si="10"/>
        <v>-9725614.120000008</v>
      </c>
      <c r="I96" s="23">
        <f t="shared" si="11"/>
        <v>-29.50487251681363</v>
      </c>
    </row>
    <row r="97" spans="1:9" ht="15">
      <c r="A97" s="22" t="s">
        <v>131</v>
      </c>
      <c r="B97" s="23">
        <v>1735796</v>
      </c>
      <c r="C97" s="23">
        <v>4353930</v>
      </c>
      <c r="D97" s="23">
        <v>1607996</v>
      </c>
      <c r="E97" s="23">
        <v>72313406</v>
      </c>
      <c r="F97" s="23">
        <f t="shared" si="8"/>
        <v>0.39867338243839473</v>
      </c>
      <c r="G97" s="23">
        <f t="shared" si="9"/>
        <v>-2618134</v>
      </c>
      <c r="H97" s="23">
        <f t="shared" si="10"/>
        <v>-492209.19200000045</v>
      </c>
      <c r="I97" s="23">
        <f t="shared" si="11"/>
        <v>-30.610100522638145</v>
      </c>
    </row>
    <row r="98" spans="1:9" ht="15">
      <c r="A98" s="22" t="s">
        <v>159</v>
      </c>
      <c r="B98" s="23">
        <v>2263473</v>
      </c>
      <c r="C98" s="23">
        <v>4687526</v>
      </c>
      <c r="D98" s="23">
        <v>-1448824</v>
      </c>
      <c r="E98" s="23">
        <v>30724808</v>
      </c>
      <c r="F98" s="23">
        <f t="shared" si="8"/>
        <v>0.4828715616724046</v>
      </c>
      <c r="G98" s="23">
        <f t="shared" si="9"/>
        <v>-2424053</v>
      </c>
      <c r="H98" s="23">
        <f t="shared" si="10"/>
        <v>-455721.9640000004</v>
      </c>
      <c r="I98" s="23">
        <f t="shared" si="11"/>
        <v>-31.45461174028042</v>
      </c>
    </row>
    <row r="99" spans="1:9" ht="15">
      <c r="A99" s="22" t="s">
        <v>77</v>
      </c>
      <c r="B99" s="23">
        <v>130440831</v>
      </c>
      <c r="C99" s="23">
        <v>265466329</v>
      </c>
      <c r="D99" s="23">
        <v>76461010</v>
      </c>
      <c r="E99" s="23">
        <v>1239676218</v>
      </c>
      <c r="F99" s="23">
        <f t="shared" si="8"/>
        <v>0.49136488040259146</v>
      </c>
      <c r="G99" s="23">
        <f t="shared" si="9"/>
        <v>-135025498</v>
      </c>
      <c r="H99" s="23">
        <f t="shared" si="10"/>
        <v>-25384793.624000024</v>
      </c>
      <c r="I99" s="23">
        <f t="shared" si="11"/>
        <v>-33.199657739284405</v>
      </c>
    </row>
    <row r="100" spans="1:9" ht="15">
      <c r="A100" s="22" t="s">
        <v>84</v>
      </c>
      <c r="B100" s="23">
        <v>130440831</v>
      </c>
      <c r="C100" s="23">
        <v>265466329</v>
      </c>
      <c r="D100" s="23">
        <v>76461010</v>
      </c>
      <c r="E100" s="23">
        <v>1239676218</v>
      </c>
      <c r="F100" s="23">
        <f t="shared" si="8"/>
        <v>0.49136488040259146</v>
      </c>
      <c r="G100" s="23">
        <f t="shared" si="9"/>
        <v>-135025498</v>
      </c>
      <c r="H100" s="23">
        <f t="shared" si="10"/>
        <v>-25384793.624000024</v>
      </c>
      <c r="I100" s="23">
        <f t="shared" si="11"/>
        <v>-33.199657739284405</v>
      </c>
    </row>
    <row r="101" spans="1:9" ht="15">
      <c r="A101" s="22" t="s">
        <v>87</v>
      </c>
      <c r="B101" s="23">
        <v>130440831</v>
      </c>
      <c r="C101" s="23">
        <v>265466329</v>
      </c>
      <c r="D101" s="23">
        <v>76461010</v>
      </c>
      <c r="E101" s="23">
        <v>1239676218</v>
      </c>
      <c r="F101" s="23">
        <f aca="true" t="shared" si="12" ref="F101:F132">IF(AND(B101=0,C101=0),"NA",B101/C101)</f>
        <v>0.49136488040259146</v>
      </c>
      <c r="G101" s="23">
        <f aca="true" t="shared" si="13" ref="G101:G132">B101-C101</f>
        <v>-135025498</v>
      </c>
      <c r="H101" s="23">
        <f aca="true" t="shared" si="14" ref="H101:H132">G101*(D$1-B$1)</f>
        <v>-25384793.624000024</v>
      </c>
      <c r="I101" s="23">
        <f aca="true" t="shared" si="15" ref="I101:I132">IF(G101&lt;0,-ABS(H101)/ABS(D101)*100,ABS(H101)/ABS(D101)*100)</f>
        <v>-33.199657739284405</v>
      </c>
    </row>
    <row r="102" spans="1:9" ht="15">
      <c r="A102" s="22" t="s">
        <v>158</v>
      </c>
      <c r="B102" s="23">
        <v>73427</v>
      </c>
      <c r="C102" s="23">
        <v>1419624</v>
      </c>
      <c r="D102" s="23">
        <v>-757596</v>
      </c>
      <c r="E102" s="23">
        <v>7490775</v>
      </c>
      <c r="F102" s="23">
        <f t="shared" si="12"/>
        <v>0.051722850557612436</v>
      </c>
      <c r="G102" s="23">
        <f t="shared" si="13"/>
        <v>-1346197</v>
      </c>
      <c r="H102" s="23">
        <f t="shared" si="14"/>
        <v>-253085.03600000023</v>
      </c>
      <c r="I102" s="23">
        <f t="shared" si="15"/>
        <v>-33.40633213480539</v>
      </c>
    </row>
    <row r="103" spans="1:9" ht="15">
      <c r="A103" s="22" t="s">
        <v>58</v>
      </c>
      <c r="B103" s="23">
        <v>24855141</v>
      </c>
      <c r="C103" s="23">
        <v>69703889</v>
      </c>
      <c r="D103" s="23">
        <v>23658888</v>
      </c>
      <c r="E103" s="23">
        <v>358841984</v>
      </c>
      <c r="F103" s="23">
        <f t="shared" si="12"/>
        <v>0.35658184007494903</v>
      </c>
      <c r="G103" s="23">
        <f t="shared" si="13"/>
        <v>-44848748</v>
      </c>
      <c r="H103" s="23">
        <f t="shared" si="14"/>
        <v>-8431564.624000007</v>
      </c>
      <c r="I103" s="23">
        <f t="shared" si="15"/>
        <v>-35.6380427685359</v>
      </c>
    </row>
    <row r="104" spans="1:9" ht="15">
      <c r="A104" s="22" t="s">
        <v>67</v>
      </c>
      <c r="B104" s="23">
        <v>188070243</v>
      </c>
      <c r="C104" s="23">
        <v>436627421</v>
      </c>
      <c r="D104" s="23">
        <v>126204575</v>
      </c>
      <c r="E104" s="23">
        <v>1187288256</v>
      </c>
      <c r="F104" s="23">
        <f t="shared" si="12"/>
        <v>0.43073392543525113</v>
      </c>
      <c r="G104" s="23">
        <f t="shared" si="13"/>
        <v>-248557178</v>
      </c>
      <c r="H104" s="23">
        <f t="shared" si="14"/>
        <v>-46728749.46400004</v>
      </c>
      <c r="I104" s="23">
        <f t="shared" si="15"/>
        <v>-37.02619296012053</v>
      </c>
    </row>
    <row r="105" spans="1:9" ht="15">
      <c r="A105" s="22" t="s">
        <v>174</v>
      </c>
      <c r="B105" s="23">
        <v>4801050</v>
      </c>
      <c r="C105" s="23">
        <v>53682646</v>
      </c>
      <c r="D105" s="23">
        <v>-23357794</v>
      </c>
      <c r="E105" s="23">
        <v>312759235</v>
      </c>
      <c r="F105" s="23">
        <f t="shared" si="12"/>
        <v>0.08943392991470651</v>
      </c>
      <c r="G105" s="23">
        <f t="shared" si="13"/>
        <v>-48881596</v>
      </c>
      <c r="H105" s="23">
        <f t="shared" si="14"/>
        <v>-9189740.048000008</v>
      </c>
      <c r="I105" s="23">
        <f t="shared" si="15"/>
        <v>-39.343356003567834</v>
      </c>
    </row>
    <row r="106" spans="1:9" ht="15">
      <c r="A106" s="22" t="s">
        <v>165</v>
      </c>
      <c r="B106" s="23">
        <v>7696592.92</v>
      </c>
      <c r="C106" s="23">
        <v>15521248.46</v>
      </c>
      <c r="D106" s="23">
        <v>-3718254</v>
      </c>
      <c r="E106" s="23">
        <v>31956113</v>
      </c>
      <c r="F106" s="23">
        <f t="shared" si="12"/>
        <v>0.49587460311810505</v>
      </c>
      <c r="G106" s="23">
        <f t="shared" si="13"/>
        <v>-7824655.540000001</v>
      </c>
      <c r="H106" s="23">
        <f t="shared" si="14"/>
        <v>-1471035.2415200016</v>
      </c>
      <c r="I106" s="23">
        <f t="shared" si="15"/>
        <v>-39.56252696884079</v>
      </c>
    </row>
    <row r="107" spans="1:9" ht="15">
      <c r="A107" s="22" t="s">
        <v>116</v>
      </c>
      <c r="B107" s="23">
        <v>315684000</v>
      </c>
      <c r="C107" s="23">
        <v>1338151000</v>
      </c>
      <c r="D107" s="23">
        <v>484653000</v>
      </c>
      <c r="E107" s="23">
        <v>4413130000</v>
      </c>
      <c r="F107" s="23">
        <f t="shared" si="12"/>
        <v>0.23591059603886258</v>
      </c>
      <c r="G107" s="23">
        <f t="shared" si="13"/>
        <v>-1022467000</v>
      </c>
      <c r="H107" s="23">
        <f t="shared" si="14"/>
        <v>-192223796.00000018</v>
      </c>
      <c r="I107" s="23">
        <f t="shared" si="15"/>
        <v>-39.66214920778375</v>
      </c>
    </row>
    <row r="108" spans="1:9" ht="15">
      <c r="A108" s="22" t="s">
        <v>92</v>
      </c>
      <c r="B108" s="23">
        <v>62586070</v>
      </c>
      <c r="C108" s="23">
        <v>201337462</v>
      </c>
      <c r="D108" s="23">
        <v>61954057</v>
      </c>
      <c r="E108" s="23">
        <v>842090374</v>
      </c>
      <c r="F108" s="23">
        <f t="shared" si="12"/>
        <v>0.3108515890599634</v>
      </c>
      <c r="G108" s="23">
        <f t="shared" si="13"/>
        <v>-138751392</v>
      </c>
      <c r="H108" s="23">
        <f t="shared" si="14"/>
        <v>-26085261.696000025</v>
      </c>
      <c r="I108" s="23">
        <f t="shared" si="15"/>
        <v>-42.10420262873185</v>
      </c>
    </row>
    <row r="109" spans="1:9" ht="15">
      <c r="A109" s="22" t="s">
        <v>73</v>
      </c>
      <c r="B109" s="23">
        <v>385593000</v>
      </c>
      <c r="C109" s="23">
        <v>606837000</v>
      </c>
      <c r="D109" s="23">
        <v>96511000</v>
      </c>
      <c r="E109" s="23">
        <v>1468038000</v>
      </c>
      <c r="F109" s="23">
        <f t="shared" si="12"/>
        <v>0.6354144523158608</v>
      </c>
      <c r="G109" s="23">
        <f t="shared" si="13"/>
        <v>-221244000</v>
      </c>
      <c r="H109" s="23">
        <f t="shared" si="14"/>
        <v>-41593872.00000004</v>
      </c>
      <c r="I109" s="23">
        <f t="shared" si="15"/>
        <v>-43.097545357524055</v>
      </c>
    </row>
    <row r="110" spans="1:9" ht="15">
      <c r="A110" s="22" t="s">
        <v>62</v>
      </c>
      <c r="B110" s="23">
        <v>1741477901</v>
      </c>
      <c r="C110" s="23">
        <v>3902859858</v>
      </c>
      <c r="D110" s="23">
        <v>916358235</v>
      </c>
      <c r="E110" s="23">
        <v>7645268944</v>
      </c>
      <c r="F110" s="23">
        <f t="shared" si="12"/>
        <v>0.44620559393910986</v>
      </c>
      <c r="G110" s="23">
        <f t="shared" si="13"/>
        <v>-2161381957</v>
      </c>
      <c r="H110" s="23">
        <f t="shared" si="14"/>
        <v>-406339807.91600037</v>
      </c>
      <c r="I110" s="23">
        <f t="shared" si="15"/>
        <v>-44.342899140967546</v>
      </c>
    </row>
    <row r="111" spans="1:9" ht="15">
      <c r="A111" s="22" t="s">
        <v>183</v>
      </c>
      <c r="B111" s="23">
        <v>5289017</v>
      </c>
      <c r="C111" s="23">
        <v>65369524</v>
      </c>
      <c r="D111" s="23">
        <v>-24368149</v>
      </c>
      <c r="E111" s="23">
        <v>98045172</v>
      </c>
      <c r="F111" s="23">
        <f t="shared" si="12"/>
        <v>0.08090952291468421</v>
      </c>
      <c r="G111" s="23">
        <f t="shared" si="13"/>
        <v>-60080507</v>
      </c>
      <c r="H111" s="23">
        <f t="shared" si="14"/>
        <v>-11295135.31600001</v>
      </c>
      <c r="I111" s="23">
        <f t="shared" si="15"/>
        <v>-46.352044695721496</v>
      </c>
    </row>
    <row r="112" spans="1:9" ht="15">
      <c r="A112" s="22" t="s">
        <v>138</v>
      </c>
      <c r="B112" s="23">
        <v>4370188</v>
      </c>
      <c r="C112" s="23">
        <v>26731270</v>
      </c>
      <c r="D112" s="23">
        <v>-8770988</v>
      </c>
      <c r="E112" s="23">
        <v>354497693</v>
      </c>
      <c r="F112" s="23">
        <f t="shared" si="12"/>
        <v>0.1634859847661559</v>
      </c>
      <c r="G112" s="23">
        <f t="shared" si="13"/>
        <v>-22361082</v>
      </c>
      <c r="H112" s="23">
        <f t="shared" si="14"/>
        <v>-4203883.416000004</v>
      </c>
      <c r="I112" s="23">
        <f t="shared" si="15"/>
        <v>-47.92941702804751</v>
      </c>
    </row>
    <row r="113" spans="1:9" ht="15">
      <c r="A113" s="22" t="s">
        <v>129</v>
      </c>
      <c r="B113" s="24">
        <v>0</v>
      </c>
      <c r="C113" s="23">
        <v>1643178</v>
      </c>
      <c r="D113" s="23">
        <v>620700</v>
      </c>
      <c r="E113" s="23">
        <v>7964015</v>
      </c>
      <c r="F113" s="23">
        <f t="shared" si="12"/>
        <v>0</v>
      </c>
      <c r="G113" s="23">
        <f t="shared" si="13"/>
        <v>-1643178</v>
      </c>
      <c r="H113" s="23">
        <f t="shared" si="14"/>
        <v>-308917.46400000027</v>
      </c>
      <c r="I113" s="23">
        <f t="shared" si="15"/>
        <v>-49.76920637989371</v>
      </c>
    </row>
    <row r="114" spans="1:9" ht="15">
      <c r="A114" s="22" t="s">
        <v>142</v>
      </c>
      <c r="B114" s="23">
        <v>12118812</v>
      </c>
      <c r="C114" s="23">
        <v>33719239</v>
      </c>
      <c r="D114" s="23">
        <v>-7623719</v>
      </c>
      <c r="E114" s="23">
        <v>74351064</v>
      </c>
      <c r="F114" s="23">
        <f t="shared" si="12"/>
        <v>0.35940348475836004</v>
      </c>
      <c r="G114" s="23">
        <f t="shared" si="13"/>
        <v>-21600427</v>
      </c>
      <c r="H114" s="23">
        <f t="shared" si="14"/>
        <v>-4060880.276000004</v>
      </c>
      <c r="I114" s="23">
        <f t="shared" si="15"/>
        <v>-53.26639499698249</v>
      </c>
    </row>
    <row r="115" spans="1:9" ht="15">
      <c r="A115" s="22" t="s">
        <v>47</v>
      </c>
      <c r="B115" s="23">
        <v>658258000</v>
      </c>
      <c r="C115" s="23">
        <v>3689051000</v>
      </c>
      <c r="D115" s="23">
        <v>978397000</v>
      </c>
      <c r="E115" s="23">
        <v>32706685000</v>
      </c>
      <c r="F115" s="23">
        <f t="shared" si="12"/>
        <v>0.17843559224309993</v>
      </c>
      <c r="G115" s="23">
        <f t="shared" si="13"/>
        <v>-3030793000</v>
      </c>
      <c r="H115" s="23">
        <f t="shared" si="14"/>
        <v>-569789084.0000005</v>
      </c>
      <c r="I115" s="23">
        <f t="shared" si="15"/>
        <v>-58.237002362026914</v>
      </c>
    </row>
    <row r="116" spans="1:9" ht="15">
      <c r="A116" s="22" t="s">
        <v>149</v>
      </c>
      <c r="B116" s="23">
        <v>1141944</v>
      </c>
      <c r="C116" s="23">
        <v>21816801</v>
      </c>
      <c r="D116" s="23">
        <v>-6503609</v>
      </c>
      <c r="E116" s="23">
        <v>110409649</v>
      </c>
      <c r="F116" s="23">
        <f t="shared" si="12"/>
        <v>0.05234241262043872</v>
      </c>
      <c r="G116" s="23">
        <f t="shared" si="13"/>
        <v>-20674857</v>
      </c>
      <c r="H116" s="23">
        <f t="shared" si="14"/>
        <v>-3886873.1160000036</v>
      </c>
      <c r="I116" s="23">
        <f t="shared" si="15"/>
        <v>-59.76486464669084</v>
      </c>
    </row>
    <row r="117" spans="1:9" ht="15">
      <c r="A117" s="22" t="s">
        <v>68</v>
      </c>
      <c r="B117" s="23">
        <v>78683009</v>
      </c>
      <c r="C117" s="23">
        <v>111031813</v>
      </c>
      <c r="D117" s="23">
        <v>10123005</v>
      </c>
      <c r="E117" s="23">
        <v>200689044</v>
      </c>
      <c r="F117" s="23">
        <f t="shared" si="12"/>
        <v>0.7086528344808708</v>
      </c>
      <c r="G117" s="23">
        <f t="shared" si="13"/>
        <v>-32348804</v>
      </c>
      <c r="H117" s="23">
        <f t="shared" si="14"/>
        <v>-6081575.152000005</v>
      </c>
      <c r="I117" s="23">
        <f t="shared" si="15"/>
        <v>-60.076777122998614</v>
      </c>
    </row>
    <row r="118" spans="1:9" ht="15">
      <c r="A118" s="22" t="s">
        <v>173</v>
      </c>
      <c r="B118" s="23">
        <v>2323607</v>
      </c>
      <c r="C118" s="23">
        <v>14227364</v>
      </c>
      <c r="D118" s="23">
        <v>-3586060</v>
      </c>
      <c r="E118" s="23">
        <v>18989594</v>
      </c>
      <c r="F118" s="23">
        <f t="shared" si="12"/>
        <v>0.16331957205846423</v>
      </c>
      <c r="G118" s="23">
        <f t="shared" si="13"/>
        <v>-11903757</v>
      </c>
      <c r="H118" s="23">
        <f t="shared" si="14"/>
        <v>-2237906.316000002</v>
      </c>
      <c r="I118" s="23">
        <f t="shared" si="15"/>
        <v>-62.40571312247988</v>
      </c>
    </row>
    <row r="119" spans="1:9" ht="15">
      <c r="A119" s="22" t="s">
        <v>115</v>
      </c>
      <c r="B119" s="23">
        <v>1886440</v>
      </c>
      <c r="C119" s="23">
        <v>82965362</v>
      </c>
      <c r="D119" s="23">
        <v>23939332</v>
      </c>
      <c r="E119" s="23">
        <v>29260935</v>
      </c>
      <c r="F119" s="23">
        <f t="shared" si="12"/>
        <v>0.022737681780982285</v>
      </c>
      <c r="G119" s="23">
        <f t="shared" si="13"/>
        <v>-81078922</v>
      </c>
      <c r="H119" s="23">
        <f t="shared" si="14"/>
        <v>-15242837.336000014</v>
      </c>
      <c r="I119" s="23">
        <f t="shared" si="15"/>
        <v>-63.67277639994305</v>
      </c>
    </row>
    <row r="120" spans="1:9" ht="15">
      <c r="A120" s="22" t="s">
        <v>133</v>
      </c>
      <c r="B120" s="23">
        <v>177039000</v>
      </c>
      <c r="C120" s="23">
        <v>831462000</v>
      </c>
      <c r="D120" s="23">
        <v>190725000</v>
      </c>
      <c r="E120" s="23">
        <v>3051682000</v>
      </c>
      <c r="F120" s="23">
        <f t="shared" si="12"/>
        <v>0.21292494425481862</v>
      </c>
      <c r="G120" s="23">
        <f t="shared" si="13"/>
        <v>-654423000</v>
      </c>
      <c r="H120" s="23">
        <f t="shared" si="14"/>
        <v>-123031524.0000001</v>
      </c>
      <c r="I120" s="23">
        <f t="shared" si="15"/>
        <v>-64.50728745576096</v>
      </c>
    </row>
    <row r="121" spans="1:9" ht="15">
      <c r="A121" s="22" t="s">
        <v>50</v>
      </c>
      <c r="B121" s="23">
        <v>29904689</v>
      </c>
      <c r="C121" s="23">
        <v>98707013</v>
      </c>
      <c r="D121" s="23">
        <v>19925922</v>
      </c>
      <c r="E121" s="23">
        <v>172149191</v>
      </c>
      <c r="F121" s="23">
        <f t="shared" si="12"/>
        <v>0.3029641774288115</v>
      </c>
      <c r="G121" s="23">
        <f t="shared" si="13"/>
        <v>-68802324</v>
      </c>
      <c r="H121" s="23">
        <f t="shared" si="14"/>
        <v>-12934836.912000012</v>
      </c>
      <c r="I121" s="23">
        <f t="shared" si="15"/>
        <v>-64.914621827788</v>
      </c>
    </row>
    <row r="122" spans="1:9" ht="15">
      <c r="A122" s="22" t="s">
        <v>52</v>
      </c>
      <c r="B122" s="23">
        <v>1239205000</v>
      </c>
      <c r="C122" s="23">
        <v>2684237000</v>
      </c>
      <c r="D122" s="23">
        <v>404851000</v>
      </c>
      <c r="E122" s="23">
        <v>7170425000</v>
      </c>
      <c r="F122" s="23">
        <f t="shared" si="12"/>
        <v>0.4616600546076967</v>
      </c>
      <c r="G122" s="23">
        <f t="shared" si="13"/>
        <v>-1445032000</v>
      </c>
      <c r="H122" s="23">
        <f t="shared" si="14"/>
        <v>-271666016.00000024</v>
      </c>
      <c r="I122" s="23">
        <f t="shared" si="15"/>
        <v>-67.10271581396619</v>
      </c>
    </row>
    <row r="123" spans="1:9" ht="15">
      <c r="A123" s="22" t="s">
        <v>152</v>
      </c>
      <c r="B123" s="23">
        <v>2568402</v>
      </c>
      <c r="C123" s="23">
        <v>16671304</v>
      </c>
      <c r="D123" s="23">
        <v>-3937854</v>
      </c>
      <c r="E123" s="23">
        <v>35007242</v>
      </c>
      <c r="F123" s="23">
        <f t="shared" si="12"/>
        <v>0.15406125399668796</v>
      </c>
      <c r="G123" s="23">
        <f t="shared" si="13"/>
        <v>-14102902</v>
      </c>
      <c r="H123" s="23">
        <f t="shared" si="14"/>
        <v>-2651345.576000002</v>
      </c>
      <c r="I123" s="23">
        <f t="shared" si="15"/>
        <v>-67.32970739900469</v>
      </c>
    </row>
    <row r="124" spans="1:9" ht="15">
      <c r="A124" s="22" t="s">
        <v>89</v>
      </c>
      <c r="B124" s="23">
        <v>26150694</v>
      </c>
      <c r="C124" s="23">
        <v>33125012</v>
      </c>
      <c r="D124" s="23">
        <v>1933723</v>
      </c>
      <c r="E124" s="23">
        <v>140061835</v>
      </c>
      <c r="F124" s="23">
        <f t="shared" si="12"/>
        <v>0.7894546272164369</v>
      </c>
      <c r="G124" s="23">
        <f t="shared" si="13"/>
        <v>-6974318</v>
      </c>
      <c r="H124" s="23">
        <f t="shared" si="14"/>
        <v>-1311171.7840000011</v>
      </c>
      <c r="I124" s="23">
        <f t="shared" si="15"/>
        <v>-67.80556387859073</v>
      </c>
    </row>
    <row r="125" spans="1:9" ht="15">
      <c r="A125" s="22" t="s">
        <v>59</v>
      </c>
      <c r="B125" s="23">
        <v>305154178</v>
      </c>
      <c r="C125" s="23">
        <v>455328455</v>
      </c>
      <c r="D125" s="23">
        <v>41410955</v>
      </c>
      <c r="E125" s="23">
        <v>1856511115</v>
      </c>
      <c r="F125" s="23">
        <f t="shared" si="12"/>
        <v>0.6701847307126896</v>
      </c>
      <c r="G125" s="23">
        <f t="shared" si="13"/>
        <v>-150174277</v>
      </c>
      <c r="H125" s="23">
        <f t="shared" si="14"/>
        <v>-28232764.076000024</v>
      </c>
      <c r="I125" s="23">
        <f t="shared" si="15"/>
        <v>-68.17704174173241</v>
      </c>
    </row>
    <row r="126" spans="1:9" ht="15">
      <c r="A126" s="22" t="s">
        <v>124</v>
      </c>
      <c r="B126" s="23">
        <v>149772223</v>
      </c>
      <c r="C126" s="23">
        <v>340663617</v>
      </c>
      <c r="D126" s="23">
        <v>51420245</v>
      </c>
      <c r="E126" s="23">
        <v>486368580</v>
      </c>
      <c r="F126" s="23">
        <f t="shared" si="12"/>
        <v>0.4396484259720638</v>
      </c>
      <c r="G126" s="23">
        <f t="shared" si="13"/>
        <v>-190891394</v>
      </c>
      <c r="H126" s="23">
        <f t="shared" si="14"/>
        <v>-35887582.072000034</v>
      </c>
      <c r="I126" s="23">
        <f t="shared" si="15"/>
        <v>-69.79270921793554</v>
      </c>
    </row>
    <row r="127" spans="1:9" ht="15">
      <c r="A127" s="22" t="s">
        <v>167</v>
      </c>
      <c r="B127" s="23">
        <v>8899213</v>
      </c>
      <c r="C127" s="23">
        <v>40746616</v>
      </c>
      <c r="D127" s="23">
        <v>-8022403</v>
      </c>
      <c r="E127" s="23">
        <v>74862788</v>
      </c>
      <c r="F127" s="23">
        <f t="shared" si="12"/>
        <v>0.21840373198108035</v>
      </c>
      <c r="G127" s="23">
        <f t="shared" si="13"/>
        <v>-31847403</v>
      </c>
      <c r="H127" s="23">
        <f t="shared" si="14"/>
        <v>-5987311.764000005</v>
      </c>
      <c r="I127" s="23">
        <f t="shared" si="15"/>
        <v>-74.63239834747775</v>
      </c>
    </row>
    <row r="128" spans="1:9" ht="15">
      <c r="A128" s="22" t="s">
        <v>100</v>
      </c>
      <c r="B128" s="23">
        <v>107100000</v>
      </c>
      <c r="C128" s="23">
        <v>148301000</v>
      </c>
      <c r="D128" s="23">
        <v>9955000</v>
      </c>
      <c r="E128" s="23">
        <v>526409000</v>
      </c>
      <c r="F128" s="23">
        <f t="shared" si="12"/>
        <v>0.7221798908975664</v>
      </c>
      <c r="G128" s="23">
        <f t="shared" si="13"/>
        <v>-41201000</v>
      </c>
      <c r="H128" s="23">
        <f t="shared" si="14"/>
        <v>-7745788.0000000065</v>
      </c>
      <c r="I128" s="23">
        <f t="shared" si="15"/>
        <v>-77.80801607232553</v>
      </c>
    </row>
    <row r="129" spans="1:9" ht="15">
      <c r="A129" s="22" t="s">
        <v>105</v>
      </c>
      <c r="B129" s="23">
        <v>10724909</v>
      </c>
      <c r="C129" s="23">
        <v>31468716</v>
      </c>
      <c r="D129" s="23">
        <v>4999815</v>
      </c>
      <c r="E129" s="23">
        <v>62912053</v>
      </c>
      <c r="F129" s="23">
        <f t="shared" si="12"/>
        <v>0.34081177636863225</v>
      </c>
      <c r="G129" s="23">
        <f t="shared" si="13"/>
        <v>-20743807</v>
      </c>
      <c r="H129" s="23">
        <f t="shared" si="14"/>
        <v>-3899835.7160000033</v>
      </c>
      <c r="I129" s="23">
        <f t="shared" si="15"/>
        <v>-77.99960030521136</v>
      </c>
    </row>
    <row r="130" spans="1:9" ht="15">
      <c r="A130" s="22" t="s">
        <v>112</v>
      </c>
      <c r="B130" s="23">
        <v>175324617</v>
      </c>
      <c r="C130" s="23">
        <v>304706869</v>
      </c>
      <c r="D130" s="23">
        <v>28304422</v>
      </c>
      <c r="E130" s="23">
        <v>1093618599</v>
      </c>
      <c r="F130" s="23">
        <f t="shared" si="12"/>
        <v>0.5753878065676294</v>
      </c>
      <c r="G130" s="23">
        <f t="shared" si="13"/>
        <v>-129382252</v>
      </c>
      <c r="H130" s="23">
        <f t="shared" si="14"/>
        <v>-24323863.37600002</v>
      </c>
      <c r="I130" s="23">
        <f t="shared" si="15"/>
        <v>-85.93661928867517</v>
      </c>
    </row>
    <row r="131" spans="1:9" ht="15">
      <c r="A131" s="22" t="s">
        <v>169</v>
      </c>
      <c r="B131" s="23">
        <v>3831789</v>
      </c>
      <c r="C131" s="23">
        <v>53472587</v>
      </c>
      <c r="D131" s="23">
        <v>-10552902</v>
      </c>
      <c r="E131" s="23">
        <v>112925985</v>
      </c>
      <c r="F131" s="23">
        <f t="shared" si="12"/>
        <v>0.07165894180507855</v>
      </c>
      <c r="G131" s="23">
        <f t="shared" si="13"/>
        <v>-49640798</v>
      </c>
      <c r="H131" s="23">
        <f t="shared" si="14"/>
        <v>-9332470.024000008</v>
      </c>
      <c r="I131" s="23">
        <f t="shared" si="15"/>
        <v>-88.43510556622252</v>
      </c>
    </row>
    <row r="132" spans="1:9" ht="15">
      <c r="A132" s="22" t="s">
        <v>163</v>
      </c>
      <c r="B132" s="23">
        <v>9650518</v>
      </c>
      <c r="C132" s="23">
        <v>20156938</v>
      </c>
      <c r="D132" s="23">
        <v>-2161772</v>
      </c>
      <c r="E132" s="23">
        <v>79371047</v>
      </c>
      <c r="F132" s="23">
        <f t="shared" si="12"/>
        <v>0.4787690471638103</v>
      </c>
      <c r="G132" s="23">
        <f t="shared" si="13"/>
        <v>-10506420</v>
      </c>
      <c r="H132" s="23">
        <f t="shared" si="14"/>
        <v>-1975206.9600000018</v>
      </c>
      <c r="I132" s="23">
        <f t="shared" si="15"/>
        <v>-91.36980958213918</v>
      </c>
    </row>
    <row r="133" spans="1:9" ht="15">
      <c r="A133" s="22" t="s">
        <v>140</v>
      </c>
      <c r="B133" s="23">
        <v>23385184</v>
      </c>
      <c r="C133" s="23">
        <v>174164699</v>
      </c>
      <c r="D133" s="23">
        <v>-29969207</v>
      </c>
      <c r="E133" s="23">
        <v>739595277</v>
      </c>
      <c r="F133" s="23">
        <f aca="true" t="shared" si="16" ref="F133:F164">IF(AND(B133=0,C133=0),"NA",B133/C133)</f>
        <v>0.13427051597867143</v>
      </c>
      <c r="G133" s="23">
        <f aca="true" t="shared" si="17" ref="G133:G164">B133-C133</f>
        <v>-150779515</v>
      </c>
      <c r="H133" s="23">
        <f aca="true" t="shared" si="18" ref="H133:H164">G133*(D$1-B$1)</f>
        <v>-28346548.820000026</v>
      </c>
      <c r="I133" s="23">
        <f aca="true" t="shared" si="19" ref="I133:I164">IF(G133&lt;0,-ABS(H133)/ABS(D133)*100,ABS(H133)/ABS(D133)*100)</f>
        <v>-94.58558186074136</v>
      </c>
    </row>
    <row r="134" spans="1:9" ht="15">
      <c r="A134" s="22" t="s">
        <v>126</v>
      </c>
      <c r="B134" s="23">
        <v>14138200</v>
      </c>
      <c r="C134" s="23">
        <v>19854530</v>
      </c>
      <c r="D134" s="23">
        <v>1073930</v>
      </c>
      <c r="E134" s="23">
        <v>15464990</v>
      </c>
      <c r="F134" s="23">
        <f t="shared" si="16"/>
        <v>0.712089382120856</v>
      </c>
      <c r="G134" s="23">
        <f t="shared" si="17"/>
        <v>-5716330</v>
      </c>
      <c r="H134" s="23">
        <f t="shared" si="18"/>
        <v>-1074670.040000001</v>
      </c>
      <c r="I134" s="23">
        <f t="shared" si="19"/>
        <v>-100.0689095192425</v>
      </c>
    </row>
    <row r="135" spans="1:9" ht="15">
      <c r="A135" s="22" t="s">
        <v>168</v>
      </c>
      <c r="B135" s="23">
        <v>1122545</v>
      </c>
      <c r="C135" s="23">
        <v>15805448</v>
      </c>
      <c r="D135" s="23">
        <v>-2681580</v>
      </c>
      <c r="E135" s="23">
        <v>41393859</v>
      </c>
      <c r="F135" s="23">
        <f t="shared" si="16"/>
        <v>0.07102266256546477</v>
      </c>
      <c r="G135" s="23">
        <f t="shared" si="17"/>
        <v>-14682903</v>
      </c>
      <c r="H135" s="23">
        <f t="shared" si="18"/>
        <v>-2760385.7640000023</v>
      </c>
      <c r="I135" s="23">
        <f t="shared" si="19"/>
        <v>-102.9387810171616</v>
      </c>
    </row>
    <row r="136" spans="1:9" ht="15">
      <c r="A136" s="22" t="s">
        <v>90</v>
      </c>
      <c r="B136" s="23">
        <v>17861</v>
      </c>
      <c r="C136" s="23">
        <v>2887997</v>
      </c>
      <c r="D136" s="23">
        <v>523824</v>
      </c>
      <c r="E136" s="23">
        <v>93811008</v>
      </c>
      <c r="F136" s="23">
        <f t="shared" si="16"/>
        <v>0.0061845632111113685</v>
      </c>
      <c r="G136" s="23">
        <f t="shared" si="17"/>
        <v>-2870136</v>
      </c>
      <c r="H136" s="23">
        <f t="shared" si="18"/>
        <v>-539585.5680000004</v>
      </c>
      <c r="I136" s="23">
        <f t="shared" si="19"/>
        <v>-103.00894346192622</v>
      </c>
    </row>
    <row r="137" spans="1:9" ht="15">
      <c r="A137" s="22" t="s">
        <v>172</v>
      </c>
      <c r="B137" s="23">
        <v>102415111</v>
      </c>
      <c r="C137" s="23">
        <v>350491164</v>
      </c>
      <c r="D137" s="23">
        <v>-45249037</v>
      </c>
      <c r="E137" s="23">
        <v>597229136</v>
      </c>
      <c r="F137" s="23">
        <f t="shared" si="16"/>
        <v>0.29220454470572615</v>
      </c>
      <c r="G137" s="23">
        <f t="shared" si="17"/>
        <v>-248076053</v>
      </c>
      <c r="H137" s="23">
        <f t="shared" si="18"/>
        <v>-46638297.96400004</v>
      </c>
      <c r="I137" s="23">
        <f t="shared" si="19"/>
        <v>-103.0702553161519</v>
      </c>
    </row>
    <row r="138" spans="1:9" ht="15">
      <c r="A138" s="22" t="s">
        <v>134</v>
      </c>
      <c r="B138" s="23">
        <v>3086371</v>
      </c>
      <c r="C138" s="23">
        <v>7630481</v>
      </c>
      <c r="D138" s="23">
        <v>-806304</v>
      </c>
      <c r="E138" s="23">
        <v>79165313</v>
      </c>
      <c r="F138" s="23">
        <f t="shared" si="16"/>
        <v>0.40447921959310296</v>
      </c>
      <c r="G138" s="23">
        <f t="shared" si="17"/>
        <v>-4544110</v>
      </c>
      <c r="H138" s="23">
        <f t="shared" si="18"/>
        <v>-854292.6800000007</v>
      </c>
      <c r="I138" s="23">
        <f t="shared" si="19"/>
        <v>-105.95168571655364</v>
      </c>
    </row>
    <row r="139" spans="1:9" ht="15">
      <c r="A139" s="22" t="s">
        <v>78</v>
      </c>
      <c r="B139" s="23">
        <v>27308832</v>
      </c>
      <c r="C139" s="23">
        <v>42219110</v>
      </c>
      <c r="D139" s="23">
        <v>2537260</v>
      </c>
      <c r="E139" s="23">
        <v>124446271</v>
      </c>
      <c r="F139" s="23">
        <f t="shared" si="16"/>
        <v>0.6468358049234103</v>
      </c>
      <c r="G139" s="23">
        <f t="shared" si="17"/>
        <v>-14910278</v>
      </c>
      <c r="H139" s="23">
        <f t="shared" si="18"/>
        <v>-2803132.2640000023</v>
      </c>
      <c r="I139" s="23">
        <f t="shared" si="19"/>
        <v>-110.47871578001475</v>
      </c>
    </row>
    <row r="140" spans="1:9" ht="15">
      <c r="A140" s="22" t="s">
        <v>154</v>
      </c>
      <c r="B140" s="23">
        <v>112382001</v>
      </c>
      <c r="C140" s="23">
        <v>614633461</v>
      </c>
      <c r="D140" s="23">
        <v>-72555438</v>
      </c>
      <c r="E140" s="23">
        <v>827014229</v>
      </c>
      <c r="F140" s="23">
        <f t="shared" si="16"/>
        <v>0.18284393566395826</v>
      </c>
      <c r="G140" s="23">
        <f t="shared" si="17"/>
        <v>-502251460</v>
      </c>
      <c r="H140" s="23">
        <f t="shared" si="18"/>
        <v>-94423274.48000008</v>
      </c>
      <c r="I140" s="23">
        <f t="shared" si="19"/>
        <v>-130.13948655371647</v>
      </c>
    </row>
    <row r="141" spans="1:9" ht="15">
      <c r="A141" s="22" t="s">
        <v>170</v>
      </c>
      <c r="B141" s="23">
        <v>23402533</v>
      </c>
      <c r="C141" s="23">
        <v>225642518</v>
      </c>
      <c r="D141" s="23">
        <v>-29119713</v>
      </c>
      <c r="E141" s="23">
        <v>367408079</v>
      </c>
      <c r="F141" s="23">
        <f t="shared" si="16"/>
        <v>0.10371508529256884</v>
      </c>
      <c r="G141" s="23">
        <f t="shared" si="17"/>
        <v>-202239985</v>
      </c>
      <c r="H141" s="23">
        <f t="shared" si="18"/>
        <v>-38021117.18000004</v>
      </c>
      <c r="I141" s="23">
        <f t="shared" si="19"/>
        <v>-130.56831013410067</v>
      </c>
    </row>
    <row r="142" spans="1:9" ht="15">
      <c r="A142" s="22" t="s">
        <v>166</v>
      </c>
      <c r="B142" s="23">
        <v>4412047</v>
      </c>
      <c r="C142" s="23">
        <v>47056710</v>
      </c>
      <c r="D142" s="23">
        <v>-5864798</v>
      </c>
      <c r="E142" s="23">
        <v>150915354</v>
      </c>
      <c r="F142" s="23">
        <f t="shared" si="16"/>
        <v>0.09376020975542064</v>
      </c>
      <c r="G142" s="23">
        <f t="shared" si="17"/>
        <v>-42644663</v>
      </c>
      <c r="H142" s="23">
        <f t="shared" si="18"/>
        <v>-8017196.644000007</v>
      </c>
      <c r="I142" s="23">
        <f t="shared" si="19"/>
        <v>-136.70030313064504</v>
      </c>
    </row>
    <row r="143" spans="1:9" ht="15">
      <c r="A143" s="22" t="s">
        <v>80</v>
      </c>
      <c r="B143" s="23">
        <v>465791912</v>
      </c>
      <c r="C143" s="23">
        <v>997011410</v>
      </c>
      <c r="D143" s="23">
        <v>72032050</v>
      </c>
      <c r="E143" s="23">
        <v>1695998505</v>
      </c>
      <c r="F143" s="23">
        <f t="shared" si="16"/>
        <v>0.4671881458207183</v>
      </c>
      <c r="G143" s="23">
        <f t="shared" si="17"/>
        <v>-531219498</v>
      </c>
      <c r="H143" s="23">
        <f t="shared" si="18"/>
        <v>-99869265.62400009</v>
      </c>
      <c r="I143" s="23">
        <f t="shared" si="19"/>
        <v>-138.6455968197491</v>
      </c>
    </row>
    <row r="144" spans="1:9" ht="15">
      <c r="A144" s="22" t="s">
        <v>82</v>
      </c>
      <c r="B144" s="23">
        <v>3985461</v>
      </c>
      <c r="C144" s="23">
        <v>112245284</v>
      </c>
      <c r="D144" s="23">
        <v>13968717</v>
      </c>
      <c r="E144" s="23">
        <v>172230727</v>
      </c>
      <c r="F144" s="23">
        <f t="shared" si="16"/>
        <v>0.0355067122463693</v>
      </c>
      <c r="G144" s="23">
        <f t="shared" si="17"/>
        <v>-108259823</v>
      </c>
      <c r="H144" s="23">
        <f t="shared" si="18"/>
        <v>-20352846.724000018</v>
      </c>
      <c r="I144" s="23">
        <f t="shared" si="19"/>
        <v>-145.7030500653712</v>
      </c>
    </row>
    <row r="145" spans="1:9" ht="15">
      <c r="A145" s="22" t="s">
        <v>135</v>
      </c>
      <c r="B145" s="23">
        <v>32328126</v>
      </c>
      <c r="C145" s="23">
        <v>79646642</v>
      </c>
      <c r="D145" s="23">
        <v>5773003</v>
      </c>
      <c r="E145" s="23">
        <v>720511470</v>
      </c>
      <c r="F145" s="23">
        <f t="shared" si="16"/>
        <v>0.405894400419292</v>
      </c>
      <c r="G145" s="23">
        <f t="shared" si="17"/>
        <v>-47318516</v>
      </c>
      <c r="H145" s="23">
        <f t="shared" si="18"/>
        <v>-8895881.008000009</v>
      </c>
      <c r="I145" s="23">
        <f t="shared" si="19"/>
        <v>-154.09451559266483</v>
      </c>
    </row>
    <row r="146" spans="1:9" ht="15">
      <c r="A146" s="22" t="s">
        <v>143</v>
      </c>
      <c r="B146" s="23">
        <v>6730787</v>
      </c>
      <c r="C146" s="23">
        <v>16228585</v>
      </c>
      <c r="D146" s="23">
        <v>1063724</v>
      </c>
      <c r="E146" s="23">
        <v>97003419</v>
      </c>
      <c r="F146" s="23">
        <f t="shared" si="16"/>
        <v>0.41474885210263246</v>
      </c>
      <c r="G146" s="23">
        <f t="shared" si="17"/>
        <v>-9497798</v>
      </c>
      <c r="H146" s="23">
        <f t="shared" si="18"/>
        <v>-1785586.0240000016</v>
      </c>
      <c r="I146" s="23">
        <f t="shared" si="19"/>
        <v>-167.86177843124733</v>
      </c>
    </row>
    <row r="147" spans="1:9" ht="15">
      <c r="A147" s="22" t="s">
        <v>160</v>
      </c>
      <c r="B147" s="23">
        <v>944760</v>
      </c>
      <c r="C147" s="23">
        <v>7428877</v>
      </c>
      <c r="D147" s="23">
        <v>724011</v>
      </c>
      <c r="E147" s="23">
        <v>35286574</v>
      </c>
      <c r="F147" s="23">
        <f t="shared" si="16"/>
        <v>0.12717399951567376</v>
      </c>
      <c r="G147" s="23">
        <f t="shared" si="17"/>
        <v>-6484117</v>
      </c>
      <c r="H147" s="23">
        <f t="shared" si="18"/>
        <v>-1219013.996000001</v>
      </c>
      <c r="I147" s="23">
        <f t="shared" si="19"/>
        <v>-168.36954079426985</v>
      </c>
    </row>
    <row r="148" spans="1:9" ht="15">
      <c r="A148" s="22" t="s">
        <v>69</v>
      </c>
      <c r="B148" s="23">
        <v>2350909</v>
      </c>
      <c r="C148" s="23">
        <v>17949450</v>
      </c>
      <c r="D148" s="23">
        <v>1723170</v>
      </c>
      <c r="E148" s="23">
        <v>63918176</v>
      </c>
      <c r="F148" s="23">
        <f t="shared" si="16"/>
        <v>0.13097387385128792</v>
      </c>
      <c r="G148" s="23">
        <f t="shared" si="17"/>
        <v>-15598541</v>
      </c>
      <c r="H148" s="23">
        <f t="shared" si="18"/>
        <v>-2932525.7080000024</v>
      </c>
      <c r="I148" s="23">
        <f t="shared" si="19"/>
        <v>-170.18203125634744</v>
      </c>
    </row>
    <row r="149" spans="1:9" ht="15">
      <c r="A149" s="22" t="s">
        <v>76</v>
      </c>
      <c r="B149" s="23">
        <v>1646232</v>
      </c>
      <c r="C149" s="23">
        <v>114304152</v>
      </c>
      <c r="D149" s="23">
        <v>10891972</v>
      </c>
      <c r="E149" s="23">
        <v>231229305</v>
      </c>
      <c r="F149" s="23">
        <f t="shared" si="16"/>
        <v>0.01440220649202664</v>
      </c>
      <c r="G149" s="23">
        <f t="shared" si="17"/>
        <v>-112657920</v>
      </c>
      <c r="H149" s="23">
        <f t="shared" si="18"/>
        <v>-21179688.96000002</v>
      </c>
      <c r="I149" s="23">
        <f t="shared" si="19"/>
        <v>-194.45228981492076</v>
      </c>
    </row>
    <row r="150" spans="1:9" ht="15">
      <c r="A150" s="22" t="s">
        <v>93</v>
      </c>
      <c r="B150" s="23">
        <v>1610640000</v>
      </c>
      <c r="C150" s="23">
        <v>2445007000</v>
      </c>
      <c r="D150" s="23">
        <v>78047000</v>
      </c>
      <c r="E150" s="23">
        <v>5744403000</v>
      </c>
      <c r="F150" s="23">
        <f t="shared" si="16"/>
        <v>0.6587465802756393</v>
      </c>
      <c r="G150" s="23">
        <f t="shared" si="17"/>
        <v>-834367000</v>
      </c>
      <c r="H150" s="23">
        <f t="shared" si="18"/>
        <v>-156860996.00000015</v>
      </c>
      <c r="I150" s="23">
        <f t="shared" si="19"/>
        <v>-200.9827360436662</v>
      </c>
    </row>
    <row r="151" spans="1:9" ht="15">
      <c r="A151" s="22" t="s">
        <v>130</v>
      </c>
      <c r="B151" s="23">
        <v>2847944</v>
      </c>
      <c r="C151" s="23">
        <v>37760298</v>
      </c>
      <c r="D151" s="23">
        <v>-3210500</v>
      </c>
      <c r="E151" s="23">
        <v>264066250</v>
      </c>
      <c r="F151" s="23">
        <f t="shared" si="16"/>
        <v>0.07542165053888081</v>
      </c>
      <c r="G151" s="23">
        <f t="shared" si="17"/>
        <v>-34912354</v>
      </c>
      <c r="H151" s="23">
        <f t="shared" si="18"/>
        <v>-6563522.552000006</v>
      </c>
      <c r="I151" s="23">
        <f t="shared" si="19"/>
        <v>-204.43926341691343</v>
      </c>
    </row>
    <row r="152" spans="1:9" ht="15">
      <c r="A152" s="22" t="s">
        <v>96</v>
      </c>
      <c r="B152" s="23">
        <v>373720000</v>
      </c>
      <c r="C152" s="23">
        <v>550738000</v>
      </c>
      <c r="D152" s="23">
        <v>16259000</v>
      </c>
      <c r="E152" s="23">
        <v>1681792000</v>
      </c>
      <c r="F152" s="23">
        <f t="shared" si="16"/>
        <v>0.6785803776024171</v>
      </c>
      <c r="G152" s="23">
        <f t="shared" si="17"/>
        <v>-177018000</v>
      </c>
      <c r="H152" s="23">
        <f t="shared" si="18"/>
        <v>-33279384.00000003</v>
      </c>
      <c r="I152" s="23">
        <f t="shared" si="19"/>
        <v>-204.6828464235195</v>
      </c>
    </row>
    <row r="153" spans="1:9" ht="15">
      <c r="A153" s="22" t="s">
        <v>157</v>
      </c>
      <c r="B153" s="23">
        <v>653699</v>
      </c>
      <c r="C153" s="23">
        <v>12415107</v>
      </c>
      <c r="D153" s="23">
        <v>-1010775</v>
      </c>
      <c r="E153" s="23">
        <v>45523999</v>
      </c>
      <c r="F153" s="23">
        <f t="shared" si="16"/>
        <v>0.05265351317552076</v>
      </c>
      <c r="G153" s="23">
        <f t="shared" si="17"/>
        <v>-11761408</v>
      </c>
      <c r="H153" s="23">
        <f t="shared" si="18"/>
        <v>-2211144.704000002</v>
      </c>
      <c r="I153" s="23">
        <f t="shared" si="19"/>
        <v>-218.75735984764182</v>
      </c>
    </row>
    <row r="154" spans="1:9" ht="15">
      <c r="A154" s="22" t="s">
        <v>128</v>
      </c>
      <c r="B154" s="23">
        <v>21603061</v>
      </c>
      <c r="C154" s="23">
        <v>40291469</v>
      </c>
      <c r="D154" s="23">
        <v>1435946</v>
      </c>
      <c r="E154" s="23">
        <v>94708984</v>
      </c>
      <c r="F154" s="23">
        <f t="shared" si="16"/>
        <v>0.5361696045383701</v>
      </c>
      <c r="G154" s="23">
        <f t="shared" si="17"/>
        <v>-18688408</v>
      </c>
      <c r="H154" s="23">
        <f t="shared" si="18"/>
        <v>-3513420.704000003</v>
      </c>
      <c r="I154" s="23">
        <f t="shared" si="19"/>
        <v>-244.6763808666902</v>
      </c>
    </row>
    <row r="155" spans="1:9" ht="15">
      <c r="A155" s="22" t="s">
        <v>119</v>
      </c>
      <c r="B155" s="23">
        <v>3681945</v>
      </c>
      <c r="C155" s="23">
        <v>30429547</v>
      </c>
      <c r="D155" s="23">
        <v>1780553</v>
      </c>
      <c r="E155" s="23">
        <v>56276307</v>
      </c>
      <c r="F155" s="23">
        <f t="shared" si="16"/>
        <v>0.12099900797077262</v>
      </c>
      <c r="G155" s="23">
        <f t="shared" si="17"/>
        <v>-26747602</v>
      </c>
      <c r="H155" s="23">
        <f t="shared" si="18"/>
        <v>-5028549.176000005</v>
      </c>
      <c r="I155" s="23">
        <f t="shared" si="19"/>
        <v>-282.4150236471481</v>
      </c>
    </row>
    <row r="156" spans="1:9" ht="15">
      <c r="A156" s="22" t="s">
        <v>121</v>
      </c>
      <c r="B156" s="23">
        <v>12380149</v>
      </c>
      <c r="C156" s="23">
        <v>38088459</v>
      </c>
      <c r="D156" s="23">
        <v>1613631</v>
      </c>
      <c r="E156" s="23">
        <v>73290379</v>
      </c>
      <c r="F156" s="23">
        <f t="shared" si="16"/>
        <v>0.32503675194630477</v>
      </c>
      <c r="G156" s="23">
        <f t="shared" si="17"/>
        <v>-25708310</v>
      </c>
      <c r="H156" s="23">
        <f t="shared" si="18"/>
        <v>-4833162.280000004</v>
      </c>
      <c r="I156" s="23">
        <f t="shared" si="19"/>
        <v>-299.52091153429774</v>
      </c>
    </row>
    <row r="157" spans="1:9" ht="15">
      <c r="A157" s="22" t="s">
        <v>106</v>
      </c>
      <c r="B157" s="23">
        <v>14724050</v>
      </c>
      <c r="C157" s="23">
        <v>59558226</v>
      </c>
      <c r="D157" s="23">
        <v>-2607144</v>
      </c>
      <c r="E157" s="23">
        <v>110219190</v>
      </c>
      <c r="F157" s="23">
        <f t="shared" si="16"/>
        <v>0.24722109755250266</v>
      </c>
      <c r="G157" s="23">
        <f t="shared" si="17"/>
        <v>-44834176</v>
      </c>
      <c r="H157" s="23">
        <f t="shared" si="18"/>
        <v>-8428825.088000007</v>
      </c>
      <c r="I157" s="23">
        <f t="shared" si="19"/>
        <v>-323.2972589162703</v>
      </c>
    </row>
    <row r="158" spans="1:9" ht="15">
      <c r="A158" s="22" t="s">
        <v>139</v>
      </c>
      <c r="B158" s="23">
        <v>11259813</v>
      </c>
      <c r="C158" s="23">
        <v>41691384</v>
      </c>
      <c r="D158" s="23">
        <v>1713156</v>
      </c>
      <c r="E158" s="23">
        <v>168947439</v>
      </c>
      <c r="F158" s="23">
        <f t="shared" si="16"/>
        <v>0.27007529901142163</v>
      </c>
      <c r="G158" s="23">
        <f t="shared" si="17"/>
        <v>-30431571</v>
      </c>
      <c r="H158" s="23">
        <f t="shared" si="18"/>
        <v>-5721135.348000005</v>
      </c>
      <c r="I158" s="23">
        <f t="shared" si="19"/>
        <v>-333.95297030743285</v>
      </c>
    </row>
    <row r="159" spans="1:9" ht="15">
      <c r="A159" s="22" t="s">
        <v>114</v>
      </c>
      <c r="B159" s="23">
        <v>13470926</v>
      </c>
      <c r="C159" s="23">
        <v>69320011</v>
      </c>
      <c r="D159" s="23">
        <v>2853807</v>
      </c>
      <c r="E159" s="23">
        <v>115021627</v>
      </c>
      <c r="F159" s="23">
        <f t="shared" si="16"/>
        <v>0.1943295421577472</v>
      </c>
      <c r="G159" s="23">
        <f t="shared" si="17"/>
        <v>-55849085</v>
      </c>
      <c r="H159" s="23">
        <f t="shared" si="18"/>
        <v>-10499627.98000001</v>
      </c>
      <c r="I159" s="23">
        <f t="shared" si="19"/>
        <v>-367.9165402565769</v>
      </c>
    </row>
    <row r="160" spans="1:9" ht="15">
      <c r="A160" s="22" t="s">
        <v>123</v>
      </c>
      <c r="B160" s="23">
        <v>501430</v>
      </c>
      <c r="C160" s="23">
        <v>24991389</v>
      </c>
      <c r="D160" s="23">
        <v>-1113057</v>
      </c>
      <c r="E160" s="23">
        <v>102718505</v>
      </c>
      <c r="F160" s="23">
        <f t="shared" si="16"/>
        <v>0.020064110882352316</v>
      </c>
      <c r="G160" s="23">
        <f t="shared" si="17"/>
        <v>-24489959</v>
      </c>
      <c r="H160" s="23">
        <f t="shared" si="18"/>
        <v>-4604112.292000004</v>
      </c>
      <c r="I160" s="23">
        <f t="shared" si="19"/>
        <v>-413.64568858558044</v>
      </c>
    </row>
    <row r="161" spans="1:9" ht="15">
      <c r="A161" s="22" t="s">
        <v>120</v>
      </c>
      <c r="B161" s="23">
        <v>90145856</v>
      </c>
      <c r="C161" s="23">
        <v>208145530</v>
      </c>
      <c r="D161" s="23">
        <v>-2802097</v>
      </c>
      <c r="E161" s="23">
        <v>577247343</v>
      </c>
      <c r="F161" s="23">
        <f t="shared" si="16"/>
        <v>0.4330905208485621</v>
      </c>
      <c r="G161" s="23">
        <f t="shared" si="17"/>
        <v>-117999674</v>
      </c>
      <c r="H161" s="23">
        <f t="shared" si="18"/>
        <v>-22183938.71200002</v>
      </c>
      <c r="I161" s="23">
        <f t="shared" si="19"/>
        <v>-791.6906057142212</v>
      </c>
    </row>
    <row r="162" spans="1:9" ht="15">
      <c r="A162" s="22" t="s">
        <v>150</v>
      </c>
      <c r="B162" s="23">
        <v>29016454</v>
      </c>
      <c r="C162" s="23">
        <v>111217350</v>
      </c>
      <c r="D162" s="23">
        <v>-1926808</v>
      </c>
      <c r="E162" s="23">
        <v>409148910</v>
      </c>
      <c r="F162" s="23">
        <f t="shared" si="16"/>
        <v>0.260898627777051</v>
      </c>
      <c r="G162" s="23">
        <f t="shared" si="17"/>
        <v>-82200896</v>
      </c>
      <c r="H162" s="23">
        <f t="shared" si="18"/>
        <v>-15453768.448000014</v>
      </c>
      <c r="I162" s="23">
        <f t="shared" si="19"/>
        <v>-802.0398736148081</v>
      </c>
    </row>
    <row r="163" spans="1:9" ht="15">
      <c r="A163" s="22" t="s">
        <v>97</v>
      </c>
      <c r="B163" s="23">
        <v>13449817</v>
      </c>
      <c r="C163" s="23">
        <v>466133279</v>
      </c>
      <c r="D163" s="23">
        <v>9569093</v>
      </c>
      <c r="E163" s="23">
        <v>2529600934</v>
      </c>
      <c r="F163" s="23">
        <f t="shared" si="16"/>
        <v>0.028854015806067345</v>
      </c>
      <c r="G163" s="23">
        <f t="shared" si="17"/>
        <v>-452683462</v>
      </c>
      <c r="H163" s="23">
        <f t="shared" si="18"/>
        <v>-85104490.85600008</v>
      </c>
      <c r="I163" s="23">
        <f t="shared" si="19"/>
        <v>-889.368416170687</v>
      </c>
    </row>
    <row r="164" spans="1:9" ht="15">
      <c r="A164" s="22" t="s">
        <v>162</v>
      </c>
      <c r="B164" s="23">
        <v>26662622</v>
      </c>
      <c r="C164" s="23">
        <v>74955184</v>
      </c>
      <c r="D164" s="23">
        <v>-855793</v>
      </c>
      <c r="E164" s="23">
        <v>95197772</v>
      </c>
      <c r="F164" s="23">
        <f t="shared" si="16"/>
        <v>0.3557141824907</v>
      </c>
      <c r="G164" s="23">
        <f t="shared" si="17"/>
        <v>-48292562</v>
      </c>
      <c r="H164" s="23">
        <f t="shared" si="18"/>
        <v>-9079001.656000009</v>
      </c>
      <c r="I164" s="23">
        <f t="shared" si="19"/>
        <v>-1060.8875809921335</v>
      </c>
    </row>
    <row r="165" spans="1:9" ht="15">
      <c r="A165" s="22" t="s">
        <v>102</v>
      </c>
      <c r="B165" s="23">
        <v>5912344</v>
      </c>
      <c r="C165" s="23">
        <v>33781545</v>
      </c>
      <c r="D165" s="23">
        <v>419971</v>
      </c>
      <c r="E165" s="23">
        <v>155807119</v>
      </c>
      <c r="F165" s="23">
        <f aca="true" t="shared" si="20" ref="F165:F171">IF(AND(B165=0,C165=0),"NA",B165/C165)</f>
        <v>0.17501698042525882</v>
      </c>
      <c r="G165" s="23">
        <f aca="true" t="shared" si="21" ref="G165:G171">B165-C165</f>
        <v>-27869201</v>
      </c>
      <c r="H165" s="23">
        <f>G165*(D$1-B$1)</f>
        <v>-5239409.788000004</v>
      </c>
      <c r="I165" s="23">
        <f>IF(G165&lt;0,-ABS(H165)/ABS(D165)*100,ABS(H165)/ABS(D165)*100)</f>
        <v>-1247.5646623219232</v>
      </c>
    </row>
    <row r="166" spans="1:9" ht="15">
      <c r="A166" s="22" t="s">
        <v>145</v>
      </c>
      <c r="B166" s="23">
        <v>252859</v>
      </c>
      <c r="C166" s="23">
        <v>53920688</v>
      </c>
      <c r="D166" s="23">
        <v>662558</v>
      </c>
      <c r="E166" s="23">
        <v>25098554</v>
      </c>
      <c r="F166" s="23">
        <f t="shared" si="20"/>
        <v>0.004689461677491949</v>
      </c>
      <c r="G166" s="23">
        <f t="shared" si="21"/>
        <v>-53667829</v>
      </c>
      <c r="H166" s="23">
        <f>G166*(D$1-B$1)</f>
        <v>-10089551.85200001</v>
      </c>
      <c r="I166" s="23">
        <f>IF(G166&lt;0,-ABS(H166)/ABS(D166)*100,ABS(H166)/ABS(D166)*100)</f>
        <v>-1522.8179045457166</v>
      </c>
    </row>
    <row r="167" spans="1:9" ht="15">
      <c r="A167" s="22" t="s">
        <v>148</v>
      </c>
      <c r="B167" s="23">
        <v>252859</v>
      </c>
      <c r="C167" s="23">
        <v>53920688</v>
      </c>
      <c r="D167" s="23">
        <v>662558</v>
      </c>
      <c r="E167" s="23">
        <v>25098554</v>
      </c>
      <c r="F167" s="23">
        <f t="shared" si="20"/>
        <v>0.004689461677491949</v>
      </c>
      <c r="G167" s="23">
        <f t="shared" si="21"/>
        <v>-53667829</v>
      </c>
      <c r="H167" s="23">
        <f>G167*(D$1-B$1)</f>
        <v>-10089551.85200001</v>
      </c>
      <c r="I167" s="23">
        <f>IF(G167&lt;0,-ABS(H167)/ABS(D167)*100,ABS(H167)/ABS(D167)*100)</f>
        <v>-1522.8179045457166</v>
      </c>
    </row>
    <row r="168" spans="1:9" ht="15">
      <c r="A168" s="22" t="s">
        <v>108</v>
      </c>
      <c r="B168" s="23">
        <v>22588070</v>
      </c>
      <c r="C168" s="23">
        <v>113319832</v>
      </c>
      <c r="D168" s="23">
        <v>916142</v>
      </c>
      <c r="E168" s="23">
        <v>199706644</v>
      </c>
      <c r="F168" s="23">
        <f t="shared" si="20"/>
        <v>0.19933024609496422</v>
      </c>
      <c r="G168" s="23">
        <f t="shared" si="21"/>
        <v>-90731762</v>
      </c>
      <c r="H168" s="23">
        <f>G168*(D$1-B$1)</f>
        <v>-17057571.256000016</v>
      </c>
      <c r="I168" s="23">
        <f>IF(G168&lt;0,-ABS(H168)/ABS(D168)*100,ABS(H168)/ABS(D168)*100)</f>
        <v>-1861.8916342663056</v>
      </c>
    </row>
    <row r="169" spans="1:9" ht="15">
      <c r="A169" s="22" t="s">
        <v>136</v>
      </c>
      <c r="B169" s="23">
        <v>19199172</v>
      </c>
      <c r="C169" s="23">
        <v>89846612</v>
      </c>
      <c r="D169" s="23">
        <v>480185</v>
      </c>
      <c r="E169" s="23">
        <v>145563563</v>
      </c>
      <c r="F169" s="23">
        <f t="shared" si="20"/>
        <v>0.21368832471946744</v>
      </c>
      <c r="G169" s="23">
        <f t="shared" si="21"/>
        <v>-70647440</v>
      </c>
      <c r="H169" s="23">
        <f>G169*(D$1-B$1)</f>
        <v>-13281718.720000012</v>
      </c>
      <c r="I169" s="23">
        <f>IF(G169&lt;0,-ABS(H169)/ABS(D169)*100,ABS(H169)/ABS(D169)*100)</f>
        <v>-2765.958686756149</v>
      </c>
    </row>
    <row r="170" spans="1:9" ht="15">
      <c r="A170" s="22" t="s">
        <v>156</v>
      </c>
      <c r="B170" s="23">
        <v>9901763</v>
      </c>
      <c r="C170" s="23">
        <v>159937194</v>
      </c>
      <c r="D170" s="23">
        <v>683169</v>
      </c>
      <c r="E170" s="23">
        <v>200060365</v>
      </c>
      <c r="F170" s="23">
        <f t="shared" si="20"/>
        <v>0.06191032087257952</v>
      </c>
      <c r="G170" s="23">
        <f t="shared" si="21"/>
        <v>-150035431</v>
      </c>
      <c r="H170" s="23">
        <f>G170*(D$1-B$1)</f>
        <v>-28206661.028000023</v>
      </c>
      <c r="I170" s="23">
        <f>IF(G170&lt;0,-ABS(H170)/ABS(D170)*100,ABS(H170)/ABS(D170)*100)</f>
        <v>-4128.796978200127</v>
      </c>
    </row>
    <row r="171" spans="1:9" ht="15">
      <c r="A171" s="22" t="s">
        <v>125</v>
      </c>
      <c r="B171" s="23">
        <v>7517741</v>
      </c>
      <c r="C171" s="23">
        <v>293330312</v>
      </c>
      <c r="D171" s="23">
        <v>735461</v>
      </c>
      <c r="E171" s="23">
        <v>1035063087</v>
      </c>
      <c r="F171" s="23">
        <f t="shared" si="20"/>
        <v>0.025628926477942723</v>
      </c>
      <c r="G171" s="23">
        <f t="shared" si="21"/>
        <v>-285812571</v>
      </c>
      <c r="H171" s="23">
        <f>G171*(D$1-B$1)</f>
        <v>-53732763.34800005</v>
      </c>
      <c r="I171" s="23">
        <f>IF(G171&lt;0,-ABS(H171)/ABS(D171)*100,ABS(H171)/ABS(D171)*100)</f>
        <v>-7305.997646102247</v>
      </c>
    </row>
  </sheetData>
  <sheetProtection/>
  <mergeCells count="1"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8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8.140625" style="0" bestFit="1" customWidth="1"/>
    <col min="2" max="2" width="5.8515625" style="0" bestFit="1" customWidth="1"/>
    <col min="3" max="3" width="8.7109375" style="0" bestFit="1" customWidth="1"/>
    <col min="5" max="5" width="6.8515625" style="0" bestFit="1" customWidth="1"/>
    <col min="6" max="6" width="7.57421875" style="0" bestFit="1" customWidth="1"/>
    <col min="7" max="7" width="8.7109375" style="0" bestFit="1" customWidth="1"/>
    <col min="8" max="8" width="6.140625" style="0" bestFit="1" customWidth="1"/>
    <col min="9" max="9" width="6.8515625" style="0" bestFit="1" customWidth="1"/>
    <col min="10" max="10" width="7.00390625" style="0" bestFit="1" customWidth="1"/>
    <col min="11" max="11" width="7.8515625" style="0" bestFit="1" customWidth="1"/>
    <col min="12" max="12" width="8.7109375" style="0" bestFit="1" customWidth="1"/>
    <col min="14" max="14" width="9.00390625" style="0" bestFit="1" customWidth="1"/>
    <col min="15" max="15" width="7.57421875" style="0" bestFit="1" customWidth="1"/>
    <col min="16" max="16" width="9.00390625" style="0" bestFit="1" customWidth="1"/>
    <col min="17" max="18" width="13.7109375" style="0" bestFit="1" customWidth="1"/>
    <col min="19" max="19" width="12.7109375" style="0" bestFit="1" customWidth="1"/>
    <col min="20" max="20" width="14.57421875" style="0" bestFit="1" customWidth="1"/>
    <col min="21" max="21" width="12.140625" style="0" bestFit="1" customWidth="1"/>
    <col min="23" max="23" width="16.140625" style="0" bestFit="1" customWidth="1"/>
    <col min="24" max="24" width="15.00390625" style="0" bestFit="1" customWidth="1"/>
    <col min="25" max="25" width="12.7109375" style="0" bestFit="1" customWidth="1"/>
  </cols>
  <sheetData>
    <row r="1" spans="1:30" ht="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186</v>
      </c>
      <c r="T1" s="1" t="s">
        <v>187</v>
      </c>
      <c r="U1" s="1" t="s">
        <v>188</v>
      </c>
      <c r="V1" s="1" t="s">
        <v>189</v>
      </c>
      <c r="W1" s="1" t="s">
        <v>190</v>
      </c>
      <c r="X1" s="1" t="s">
        <v>191</v>
      </c>
      <c r="Y1" s="1" t="s">
        <v>192</v>
      </c>
      <c r="AC1" s="12">
        <v>1.678</v>
      </c>
      <c r="AD1" s="12">
        <v>1.866</v>
      </c>
    </row>
    <row r="2" spans="1:25" ht="15">
      <c r="A2" s="2" t="s">
        <v>18</v>
      </c>
      <c r="B2" s="3">
        <v>100</v>
      </c>
      <c r="C2" s="4">
        <v>18.04</v>
      </c>
      <c r="D2" s="4">
        <v>1.6</v>
      </c>
      <c r="E2" s="5">
        <v>28.89</v>
      </c>
      <c r="F2" s="5">
        <v>49.56</v>
      </c>
      <c r="G2" s="5">
        <v>57.28</v>
      </c>
      <c r="H2" s="5">
        <v>22.74</v>
      </c>
      <c r="I2" s="5">
        <v>3.86</v>
      </c>
      <c r="J2" s="5">
        <v>6.75</v>
      </c>
      <c r="K2" s="5">
        <v>1.22</v>
      </c>
      <c r="L2" s="5">
        <v>74.24</v>
      </c>
      <c r="M2" s="4">
        <v>149.73</v>
      </c>
      <c r="N2" s="5">
        <v>71.78</v>
      </c>
      <c r="O2" s="5">
        <v>0.87</v>
      </c>
      <c r="P2" s="5">
        <v>7.98</v>
      </c>
      <c r="Q2" s="10">
        <v>302743587</v>
      </c>
      <c r="R2" s="10">
        <v>329327975</v>
      </c>
      <c r="S2" s="10">
        <v>278503628</v>
      </c>
      <c r="T2" s="10">
        <v>1543411583</v>
      </c>
      <c r="U2" s="10">
        <v>154001178</v>
      </c>
      <c r="V2" s="10">
        <f>IF(AND(Q2=0,R2=0),"NA",Q2/R2)</f>
        <v>0.9192768607039836</v>
      </c>
      <c r="W2" s="10">
        <f>Q2-R2</f>
        <v>-26584388</v>
      </c>
      <c r="X2" s="10">
        <f aca="true" t="shared" si="0" ref="X2:X33">W2*(AD$1-AC$1)</f>
        <v>-4997864.944000005</v>
      </c>
      <c r="Y2" s="10">
        <f>IF(W2&lt;0,-ABS(X2)/ABS(S2)*100,ABS(X2)/ABS(S2)*100)</f>
        <v>-1.7945421321405568</v>
      </c>
    </row>
    <row r="3" spans="1:25" ht="15">
      <c r="A3" s="6" t="s">
        <v>19</v>
      </c>
      <c r="B3" s="7">
        <v>96</v>
      </c>
      <c r="C3" s="8">
        <v>19.77</v>
      </c>
      <c r="D3" s="9">
        <v>1.16</v>
      </c>
      <c r="E3" s="9">
        <v>22.98</v>
      </c>
      <c r="F3" s="9">
        <v>29.34</v>
      </c>
      <c r="G3" s="9">
        <v>32.53</v>
      </c>
      <c r="H3" s="9">
        <v>25.92</v>
      </c>
      <c r="I3" s="9">
        <v>2.55</v>
      </c>
      <c r="J3" s="9">
        <v>7.85</v>
      </c>
      <c r="K3" s="9">
        <v>1.55</v>
      </c>
      <c r="L3" s="9">
        <v>52.31</v>
      </c>
      <c r="M3" s="8">
        <v>269.78</v>
      </c>
      <c r="N3" s="9">
        <v>68</v>
      </c>
      <c r="O3" s="9">
        <v>0.77</v>
      </c>
      <c r="P3" s="9">
        <v>3.82</v>
      </c>
      <c r="Q3" s="11">
        <v>132438230</v>
      </c>
      <c r="R3" s="11">
        <v>61716939</v>
      </c>
      <c r="S3" s="11">
        <v>65764865</v>
      </c>
      <c r="T3" s="11">
        <v>332632468</v>
      </c>
      <c r="U3" s="11">
        <v>10797814</v>
      </c>
      <c r="V3" s="11">
        <f aca="true" t="shared" si="1" ref="V3:V66">IF(AND(Q3=0,R3=0),"NA",Q3/R3)</f>
        <v>2.145897579269121</v>
      </c>
      <c r="W3" s="11">
        <f aca="true" t="shared" si="2" ref="W3:W66">Q3-R3</f>
        <v>70721291</v>
      </c>
      <c r="X3" s="11">
        <f t="shared" si="0"/>
        <v>13295602.708000012</v>
      </c>
      <c r="Y3" s="10">
        <f aca="true" t="shared" si="3" ref="Y3:Y66">IF(W3&lt;0,-ABS(X3)/ABS(S3)*100,ABS(X3)/ABS(S3)*100)</f>
        <v>20.216878279914376</v>
      </c>
    </row>
    <row r="4" spans="1:25" ht="15">
      <c r="A4" s="2" t="s">
        <v>23</v>
      </c>
      <c r="B4" s="3">
        <v>88.91</v>
      </c>
      <c r="C4" s="5">
        <v>6.83</v>
      </c>
      <c r="D4" s="4">
        <v>2.33</v>
      </c>
      <c r="E4" s="5">
        <v>15.9</v>
      </c>
      <c r="F4" s="5">
        <v>55.6</v>
      </c>
      <c r="G4" s="5">
        <v>35.81</v>
      </c>
      <c r="H4" s="5">
        <v>12.7</v>
      </c>
      <c r="I4" s="5">
        <v>2.64</v>
      </c>
      <c r="J4" s="5">
        <v>7.38</v>
      </c>
      <c r="K4" s="5">
        <v>0.5</v>
      </c>
      <c r="L4" s="5">
        <v>41.88</v>
      </c>
      <c r="M4" s="5">
        <v>59.46</v>
      </c>
      <c r="N4" s="5">
        <v>87.54</v>
      </c>
      <c r="O4" s="5">
        <v>0.97</v>
      </c>
      <c r="P4" s="5">
        <v>6.39</v>
      </c>
      <c r="Q4" s="10">
        <v>963706298</v>
      </c>
      <c r="R4" s="10">
        <v>982476069</v>
      </c>
      <c r="S4" s="10">
        <v>639887619</v>
      </c>
      <c r="T4" s="10">
        <v>9365675640</v>
      </c>
      <c r="U4" s="10">
        <v>111623047</v>
      </c>
      <c r="V4" s="10">
        <f t="shared" si="1"/>
        <v>0.9808954420446041</v>
      </c>
      <c r="W4" s="10">
        <f t="shared" si="2"/>
        <v>-18769771</v>
      </c>
      <c r="X4" s="10">
        <f t="shared" si="0"/>
        <v>-3528716.948000003</v>
      </c>
      <c r="Y4" s="10">
        <f t="shared" si="3"/>
        <v>-0.5514588567152763</v>
      </c>
    </row>
    <row r="5" spans="1:25" ht="15">
      <c r="A5" s="6" t="s">
        <v>20</v>
      </c>
      <c r="B5" s="7">
        <v>83.82</v>
      </c>
      <c r="C5" s="8">
        <v>15.59</v>
      </c>
      <c r="D5" s="9">
        <v>0.93</v>
      </c>
      <c r="E5" s="9">
        <v>14.43</v>
      </c>
      <c r="F5" s="9">
        <v>19.21</v>
      </c>
      <c r="G5" s="9">
        <v>17.86</v>
      </c>
      <c r="H5" s="9">
        <v>2.51</v>
      </c>
      <c r="I5" s="9">
        <v>1.53</v>
      </c>
      <c r="J5" s="9">
        <v>8.57</v>
      </c>
      <c r="K5" s="9">
        <v>1.34</v>
      </c>
      <c r="L5" s="9">
        <v>16.69</v>
      </c>
      <c r="M5" s="8">
        <v>638.69</v>
      </c>
      <c r="N5" s="9">
        <v>73.78</v>
      </c>
      <c r="O5" s="9">
        <v>0.9</v>
      </c>
      <c r="P5" s="9">
        <v>0.6</v>
      </c>
      <c r="Q5" s="11">
        <v>33563960</v>
      </c>
      <c r="R5" s="11">
        <v>14982246</v>
      </c>
      <c r="S5" s="11">
        <v>43996120</v>
      </c>
      <c r="T5" s="11">
        <v>282236540</v>
      </c>
      <c r="U5" s="11">
        <v>3384611</v>
      </c>
      <c r="V5" s="11">
        <f t="shared" si="1"/>
        <v>2.240248891921812</v>
      </c>
      <c r="W5" s="11">
        <f t="shared" si="2"/>
        <v>18581714</v>
      </c>
      <c r="X5" s="11">
        <f t="shared" si="0"/>
        <v>3493362.232000003</v>
      </c>
      <c r="Y5" s="10">
        <f t="shared" si="3"/>
        <v>7.940159795909282</v>
      </c>
    </row>
    <row r="6" spans="1:25" ht="15">
      <c r="A6" s="2" t="s">
        <v>21</v>
      </c>
      <c r="B6" s="3">
        <v>81.8</v>
      </c>
      <c r="C6" s="5">
        <v>5.53</v>
      </c>
      <c r="D6" s="5">
        <v>1.3</v>
      </c>
      <c r="E6" s="5">
        <v>7.16</v>
      </c>
      <c r="F6" s="5">
        <v>64.02</v>
      </c>
      <c r="G6" s="5">
        <v>19.9</v>
      </c>
      <c r="H6" s="5">
        <v>4.62</v>
      </c>
      <c r="I6" s="5">
        <v>1.42</v>
      </c>
      <c r="J6" s="5">
        <v>7.14</v>
      </c>
      <c r="K6" s="5">
        <v>0.39</v>
      </c>
      <c r="L6" s="4">
        <v>128.35</v>
      </c>
      <c r="M6" s="4">
        <v>149.61</v>
      </c>
      <c r="N6" s="5">
        <v>82.75</v>
      </c>
      <c r="O6" s="5">
        <v>0.7</v>
      </c>
      <c r="P6" s="5" t="s">
        <v>22</v>
      </c>
      <c r="Q6" s="10">
        <v>3519873</v>
      </c>
      <c r="R6" s="10">
        <v>2690980</v>
      </c>
      <c r="S6" s="10">
        <v>5364665</v>
      </c>
      <c r="T6" s="10">
        <v>97084348</v>
      </c>
      <c r="U6" s="10">
        <v>1861444</v>
      </c>
      <c r="V6" s="10">
        <f t="shared" si="1"/>
        <v>1.3080264438977622</v>
      </c>
      <c r="W6" s="10">
        <f t="shared" si="2"/>
        <v>828893</v>
      </c>
      <c r="X6" s="10">
        <f t="shared" si="0"/>
        <v>155831.88400000014</v>
      </c>
      <c r="Y6" s="10">
        <f t="shared" si="3"/>
        <v>2.904783131845141</v>
      </c>
    </row>
    <row r="7" spans="1:25" ht="15">
      <c r="A7" s="6" t="s">
        <v>25</v>
      </c>
      <c r="B7" s="7">
        <v>81.78</v>
      </c>
      <c r="C7" s="8">
        <v>34.71</v>
      </c>
      <c r="D7" s="9">
        <v>0.41</v>
      </c>
      <c r="E7" s="9">
        <v>14.23</v>
      </c>
      <c r="F7" s="9">
        <v>18.08</v>
      </c>
      <c r="G7" s="9">
        <v>17.37</v>
      </c>
      <c r="H7" s="9">
        <v>1.94</v>
      </c>
      <c r="I7" s="9">
        <v>0.37</v>
      </c>
      <c r="J7" s="9">
        <v>10.36</v>
      </c>
      <c r="K7" s="9">
        <v>3.6</v>
      </c>
      <c r="L7" s="9">
        <v>-0.35</v>
      </c>
      <c r="M7" s="9">
        <v>-14.51</v>
      </c>
      <c r="N7" s="9">
        <v>69.82</v>
      </c>
      <c r="O7" s="9">
        <v>0.93</v>
      </c>
      <c r="P7" s="8">
        <v>54.41</v>
      </c>
      <c r="Q7" s="11">
        <v>3717687</v>
      </c>
      <c r="R7" s="11">
        <v>877737</v>
      </c>
      <c r="S7" s="11">
        <v>103722424</v>
      </c>
      <c r="T7" s="11">
        <v>298807460</v>
      </c>
      <c r="U7" s="11">
        <v>4313137</v>
      </c>
      <c r="V7" s="11">
        <f t="shared" si="1"/>
        <v>4.235536385044723</v>
      </c>
      <c r="W7" s="11">
        <f t="shared" si="2"/>
        <v>2839950</v>
      </c>
      <c r="X7" s="11">
        <f t="shared" si="0"/>
        <v>533910.6000000004</v>
      </c>
      <c r="Y7" s="10">
        <f t="shared" si="3"/>
        <v>0.5147494431869434</v>
      </c>
    </row>
    <row r="8" spans="1:25" ht="15">
      <c r="A8" s="2" t="s">
        <v>24</v>
      </c>
      <c r="B8" s="3">
        <v>81.65</v>
      </c>
      <c r="C8" s="4">
        <v>29.31</v>
      </c>
      <c r="D8" s="5">
        <v>1.24</v>
      </c>
      <c r="E8" s="5">
        <v>36.45</v>
      </c>
      <c r="F8" s="5">
        <v>8.36</v>
      </c>
      <c r="G8" s="5">
        <v>39.77</v>
      </c>
      <c r="H8" s="5">
        <v>21.07</v>
      </c>
      <c r="I8" s="4">
        <v>9.45</v>
      </c>
      <c r="J8" s="5">
        <v>23.76</v>
      </c>
      <c r="K8" s="5">
        <v>6.96</v>
      </c>
      <c r="L8" s="5">
        <v>53.92</v>
      </c>
      <c r="M8" s="5">
        <v>82.8</v>
      </c>
      <c r="N8" s="5">
        <v>75.53</v>
      </c>
      <c r="O8" s="5">
        <v>0.82</v>
      </c>
      <c r="P8" s="5">
        <v>2.22</v>
      </c>
      <c r="Q8" s="10">
        <v>18830663</v>
      </c>
      <c r="R8" s="10">
        <v>7474</v>
      </c>
      <c r="S8" s="10">
        <v>9856295</v>
      </c>
      <c r="T8" s="10">
        <v>33624153</v>
      </c>
      <c r="U8" s="10">
        <v>175667</v>
      </c>
      <c r="V8" s="10">
        <f t="shared" si="1"/>
        <v>2519.48929622692</v>
      </c>
      <c r="W8" s="10">
        <f t="shared" si="2"/>
        <v>18823189</v>
      </c>
      <c r="X8" s="10">
        <f t="shared" si="0"/>
        <v>3538759.532000003</v>
      </c>
      <c r="Y8" s="10">
        <f t="shared" si="3"/>
        <v>35.90354724569428</v>
      </c>
    </row>
    <row r="9" spans="1:25" ht="15">
      <c r="A9" s="6" t="s">
        <v>26</v>
      </c>
      <c r="B9" s="7">
        <v>81.17</v>
      </c>
      <c r="C9" s="8">
        <v>26.84</v>
      </c>
      <c r="D9" s="9">
        <v>0.68</v>
      </c>
      <c r="E9" s="9">
        <v>18.34</v>
      </c>
      <c r="F9" s="9">
        <v>15.56</v>
      </c>
      <c r="G9" s="9">
        <v>23.67</v>
      </c>
      <c r="H9" s="9">
        <v>3.65</v>
      </c>
      <c r="I9" s="9">
        <v>1.23</v>
      </c>
      <c r="J9" s="9">
        <v>5.19</v>
      </c>
      <c r="K9" s="9">
        <v>1.39</v>
      </c>
      <c r="L9" s="9">
        <v>37.93</v>
      </c>
      <c r="M9" s="9">
        <v>10.81</v>
      </c>
      <c r="N9" s="9">
        <v>73.86</v>
      </c>
      <c r="O9" s="9">
        <v>0.92</v>
      </c>
      <c r="P9" s="9">
        <v>5.56</v>
      </c>
      <c r="Q9" s="11">
        <v>22148017</v>
      </c>
      <c r="R9" s="11">
        <v>9916309</v>
      </c>
      <c r="S9" s="11">
        <v>29627074</v>
      </c>
      <c r="T9" s="11">
        <v>110403222</v>
      </c>
      <c r="U9" s="11">
        <v>2466365</v>
      </c>
      <c r="V9" s="11">
        <f t="shared" si="1"/>
        <v>2.2334940349277135</v>
      </c>
      <c r="W9" s="11">
        <f t="shared" si="2"/>
        <v>12231708</v>
      </c>
      <c r="X9" s="11">
        <f t="shared" si="0"/>
        <v>2299561.104000002</v>
      </c>
      <c r="Y9" s="10">
        <f t="shared" si="3"/>
        <v>7.761688191010703</v>
      </c>
    </row>
    <row r="10" spans="1:25" ht="15">
      <c r="A10" s="2" t="s">
        <v>27</v>
      </c>
      <c r="B10" s="3">
        <v>80.5</v>
      </c>
      <c r="C10" s="4">
        <v>15.26</v>
      </c>
      <c r="D10" s="5">
        <v>0.92</v>
      </c>
      <c r="E10" s="5">
        <v>14</v>
      </c>
      <c r="F10" s="5">
        <v>13.19</v>
      </c>
      <c r="G10" s="5">
        <v>16.13</v>
      </c>
      <c r="H10" s="5">
        <v>5.72</v>
      </c>
      <c r="I10" s="5">
        <v>2.73</v>
      </c>
      <c r="J10" s="5">
        <v>16.94</v>
      </c>
      <c r="K10" s="5">
        <v>2.58</v>
      </c>
      <c r="L10" s="5">
        <v>28.32</v>
      </c>
      <c r="M10" s="4">
        <v>121.05</v>
      </c>
      <c r="N10" s="5">
        <v>75.64</v>
      </c>
      <c r="O10" s="5">
        <v>0.88</v>
      </c>
      <c r="P10" s="5">
        <v>0.34</v>
      </c>
      <c r="Q10" s="10">
        <v>18487226</v>
      </c>
      <c r="R10" s="10">
        <v>3571034</v>
      </c>
      <c r="S10" s="10">
        <v>30151992</v>
      </c>
      <c r="T10" s="10">
        <v>197618417</v>
      </c>
      <c r="U10" s="10">
        <v>1886182</v>
      </c>
      <c r="V10" s="10">
        <f t="shared" si="1"/>
        <v>5.1769952344335</v>
      </c>
      <c r="W10" s="10">
        <f t="shared" si="2"/>
        <v>14916192</v>
      </c>
      <c r="X10" s="10">
        <f t="shared" si="0"/>
        <v>2804244.0960000027</v>
      </c>
      <c r="Y10" s="10">
        <f t="shared" si="3"/>
        <v>9.300360971175644</v>
      </c>
    </row>
    <row r="11" spans="1:25" ht="15">
      <c r="A11" s="6" t="s">
        <v>28</v>
      </c>
      <c r="B11" s="7">
        <v>80.47</v>
      </c>
      <c r="C11" s="8">
        <v>34.71</v>
      </c>
      <c r="D11" s="9">
        <v>0.41</v>
      </c>
      <c r="E11" s="9">
        <v>14.23</v>
      </c>
      <c r="F11" s="9">
        <v>18.08</v>
      </c>
      <c r="G11" s="9">
        <v>17.37</v>
      </c>
      <c r="H11" s="9">
        <v>1.94</v>
      </c>
      <c r="I11" s="9">
        <v>1.55</v>
      </c>
      <c r="J11" s="9">
        <v>6.11</v>
      </c>
      <c r="K11" s="9">
        <v>2.12</v>
      </c>
      <c r="L11" s="9">
        <v>-0.35</v>
      </c>
      <c r="M11" s="9">
        <v>-14.51</v>
      </c>
      <c r="N11" s="9">
        <v>69.82</v>
      </c>
      <c r="O11" s="9">
        <v>0.93</v>
      </c>
      <c r="P11" s="9">
        <v>25.63</v>
      </c>
      <c r="Q11" s="11">
        <v>3717687</v>
      </c>
      <c r="R11" s="11">
        <v>877737</v>
      </c>
      <c r="S11" s="11">
        <v>103722424</v>
      </c>
      <c r="T11" s="11">
        <v>298807460</v>
      </c>
      <c r="U11" s="11">
        <v>4313137</v>
      </c>
      <c r="V11" s="11">
        <f t="shared" si="1"/>
        <v>4.235536385044723</v>
      </c>
      <c r="W11" s="11">
        <f t="shared" si="2"/>
        <v>2839950</v>
      </c>
      <c r="X11" s="11">
        <f t="shared" si="0"/>
        <v>533910.6000000004</v>
      </c>
      <c r="Y11" s="10">
        <f t="shared" si="3"/>
        <v>0.5147494431869434</v>
      </c>
    </row>
    <row r="12" spans="1:25" ht="15">
      <c r="A12" s="2" t="s">
        <v>29</v>
      </c>
      <c r="B12" s="3">
        <v>78.82</v>
      </c>
      <c r="C12" s="5">
        <v>4.67</v>
      </c>
      <c r="D12" s="4">
        <v>1.74</v>
      </c>
      <c r="E12" s="5">
        <v>8.1</v>
      </c>
      <c r="F12" s="5">
        <v>47.56</v>
      </c>
      <c r="G12" s="5">
        <v>15.45</v>
      </c>
      <c r="H12" s="5">
        <v>5.02</v>
      </c>
      <c r="I12" s="5">
        <v>1.94</v>
      </c>
      <c r="J12" s="5">
        <v>12.55</v>
      </c>
      <c r="K12" s="5">
        <v>0.59</v>
      </c>
      <c r="L12" s="5">
        <v>52.88</v>
      </c>
      <c r="M12" s="4">
        <v>151.53</v>
      </c>
      <c r="N12" s="5">
        <v>85.45</v>
      </c>
      <c r="O12" s="5">
        <v>0.7</v>
      </c>
      <c r="P12" s="5">
        <v>0.45</v>
      </c>
      <c r="Q12" s="10">
        <v>153686388</v>
      </c>
      <c r="R12" s="10">
        <v>99647476</v>
      </c>
      <c r="S12" s="10">
        <v>48604175</v>
      </c>
      <c r="T12" s="10">
        <v>1041304811</v>
      </c>
      <c r="U12" s="10">
        <v>17469809</v>
      </c>
      <c r="V12" s="10">
        <f t="shared" si="1"/>
        <v>1.5423008606861253</v>
      </c>
      <c r="W12" s="10">
        <f t="shared" si="2"/>
        <v>54038912</v>
      </c>
      <c r="X12" s="10">
        <f t="shared" si="0"/>
        <v>10159315.45600001</v>
      </c>
      <c r="Y12" s="10">
        <f t="shared" si="3"/>
        <v>20.90214566135524</v>
      </c>
    </row>
    <row r="13" spans="1:25" ht="15">
      <c r="A13" s="6" t="s">
        <v>49</v>
      </c>
      <c r="B13" s="7">
        <v>78.62</v>
      </c>
      <c r="C13" s="8">
        <v>50.45</v>
      </c>
      <c r="D13" s="9">
        <v>0.53</v>
      </c>
      <c r="E13" s="9">
        <v>26.9</v>
      </c>
      <c r="F13" s="9">
        <v>42.44</v>
      </c>
      <c r="G13" s="9">
        <v>48.95</v>
      </c>
      <c r="H13" s="9">
        <v>0.35</v>
      </c>
      <c r="I13" s="9">
        <v>1</v>
      </c>
      <c r="J13" s="9">
        <v>2.04</v>
      </c>
      <c r="K13" s="9">
        <v>1.03</v>
      </c>
      <c r="L13" s="9">
        <v>-3.36</v>
      </c>
      <c r="M13" s="8">
        <v>-87.88</v>
      </c>
      <c r="N13" s="9">
        <v>79.44</v>
      </c>
      <c r="O13" s="9">
        <v>0.61</v>
      </c>
      <c r="P13" s="9">
        <v>0.93</v>
      </c>
      <c r="Q13" s="11">
        <v>385629265</v>
      </c>
      <c r="R13" s="11">
        <v>541148550</v>
      </c>
      <c r="S13" s="11">
        <v>729692553</v>
      </c>
      <c r="T13" s="11">
        <v>1446226258</v>
      </c>
      <c r="U13" s="11">
        <v>69744949</v>
      </c>
      <c r="V13" s="11">
        <f t="shared" si="1"/>
        <v>0.7126125811480045</v>
      </c>
      <c r="W13" s="11">
        <f t="shared" si="2"/>
        <v>-155519285</v>
      </c>
      <c r="X13" s="11">
        <f t="shared" si="0"/>
        <v>-29237625.580000024</v>
      </c>
      <c r="Y13" s="10">
        <f t="shared" si="3"/>
        <v>-4.006841711594119</v>
      </c>
    </row>
    <row r="14" spans="1:25" ht="15">
      <c r="A14" s="2" t="s">
        <v>30</v>
      </c>
      <c r="B14" s="3">
        <v>78.51</v>
      </c>
      <c r="C14" s="5">
        <v>6.43</v>
      </c>
      <c r="D14" s="5">
        <v>1.29</v>
      </c>
      <c r="E14" s="5">
        <v>8.31</v>
      </c>
      <c r="F14" s="5">
        <v>48.32</v>
      </c>
      <c r="G14" s="5">
        <v>16.07</v>
      </c>
      <c r="H14" s="5">
        <v>4.08</v>
      </c>
      <c r="I14" s="5">
        <v>2.33</v>
      </c>
      <c r="J14" s="5">
        <v>14.52</v>
      </c>
      <c r="K14" s="5">
        <v>0.93</v>
      </c>
      <c r="L14" s="5">
        <v>63.03</v>
      </c>
      <c r="M14" s="4">
        <v>186.18</v>
      </c>
      <c r="N14" s="5">
        <v>75.68</v>
      </c>
      <c r="O14" s="5">
        <v>0.61</v>
      </c>
      <c r="P14" s="5">
        <v>0.63</v>
      </c>
      <c r="Q14" s="10">
        <v>127184417</v>
      </c>
      <c r="R14" s="10">
        <v>78499829</v>
      </c>
      <c r="S14" s="10">
        <v>34528859</v>
      </c>
      <c r="T14" s="10">
        <v>536657549</v>
      </c>
      <c r="U14" s="10">
        <v>27260935</v>
      </c>
      <c r="V14" s="10">
        <f t="shared" si="1"/>
        <v>1.620187185375907</v>
      </c>
      <c r="W14" s="10">
        <f t="shared" si="2"/>
        <v>48684588</v>
      </c>
      <c r="X14" s="10">
        <f t="shared" si="0"/>
        <v>9152702.544000007</v>
      </c>
      <c r="Y14" s="10">
        <f t="shared" si="3"/>
        <v>26.507399343835854</v>
      </c>
    </row>
    <row r="15" spans="1:25" ht="15">
      <c r="A15" s="6" t="s">
        <v>35</v>
      </c>
      <c r="B15" s="7">
        <v>78.44</v>
      </c>
      <c r="C15" s="8">
        <v>54.21</v>
      </c>
      <c r="D15" s="9">
        <v>0.8</v>
      </c>
      <c r="E15" s="9">
        <v>43.2</v>
      </c>
      <c r="F15" s="9">
        <v>15.45</v>
      </c>
      <c r="G15" s="9">
        <v>51.1</v>
      </c>
      <c r="H15" s="9">
        <v>24.9</v>
      </c>
      <c r="I15" s="9">
        <v>5.96</v>
      </c>
      <c r="J15" s="9">
        <v>11.67</v>
      </c>
      <c r="K15" s="9">
        <v>6.32</v>
      </c>
      <c r="L15" s="9">
        <v>26.67</v>
      </c>
      <c r="M15" s="9">
        <v>40.08</v>
      </c>
      <c r="N15" s="8">
        <v>25.68</v>
      </c>
      <c r="O15" s="9">
        <v>0.97</v>
      </c>
      <c r="P15" s="9">
        <v>0.66</v>
      </c>
      <c r="Q15" s="11">
        <v>56830420</v>
      </c>
      <c r="R15" s="11">
        <v>39192052</v>
      </c>
      <c r="S15" s="11">
        <v>291477995</v>
      </c>
      <c r="T15" s="11">
        <v>537673569</v>
      </c>
      <c r="U15" s="11">
        <v>11072881</v>
      </c>
      <c r="V15" s="11">
        <f t="shared" si="1"/>
        <v>1.4500496172029982</v>
      </c>
      <c r="W15" s="11">
        <f t="shared" si="2"/>
        <v>17638368</v>
      </c>
      <c r="X15" s="11">
        <f t="shared" si="0"/>
        <v>3316013.184000003</v>
      </c>
      <c r="Y15" s="10">
        <f t="shared" si="3"/>
        <v>1.1376547255308254</v>
      </c>
    </row>
    <row r="16" spans="1:25" ht="15">
      <c r="A16" s="2" t="s">
        <v>36</v>
      </c>
      <c r="B16" s="3">
        <v>78.31</v>
      </c>
      <c r="C16" s="5">
        <v>8.6</v>
      </c>
      <c r="D16" s="4">
        <v>1.83</v>
      </c>
      <c r="E16" s="5">
        <v>15.73</v>
      </c>
      <c r="F16" s="5">
        <v>21.76</v>
      </c>
      <c r="G16" s="5">
        <v>20.42</v>
      </c>
      <c r="H16" s="5">
        <v>2.51</v>
      </c>
      <c r="I16" s="5">
        <v>1.36</v>
      </c>
      <c r="J16" s="5">
        <v>6.68</v>
      </c>
      <c r="K16" s="5">
        <v>0.57</v>
      </c>
      <c r="L16" s="5">
        <v>19.81</v>
      </c>
      <c r="M16" s="5">
        <v>5.85</v>
      </c>
      <c r="N16" s="5">
        <v>91.2</v>
      </c>
      <c r="O16" s="5">
        <v>0.78</v>
      </c>
      <c r="P16" s="5">
        <v>4.33</v>
      </c>
      <c r="Q16" s="10">
        <v>51639000</v>
      </c>
      <c r="R16" s="10">
        <v>135230000</v>
      </c>
      <c r="S16" s="10">
        <v>431825000</v>
      </c>
      <c r="T16" s="10">
        <v>5024139000</v>
      </c>
      <c r="U16" s="10">
        <v>135629000</v>
      </c>
      <c r="V16" s="10">
        <f t="shared" si="1"/>
        <v>0.38186053390519853</v>
      </c>
      <c r="W16" s="10">
        <f t="shared" si="2"/>
        <v>-83591000</v>
      </c>
      <c r="X16" s="10">
        <f t="shared" si="0"/>
        <v>-15715108.000000013</v>
      </c>
      <c r="Y16" s="10">
        <f t="shared" si="3"/>
        <v>-3.6392307068835783</v>
      </c>
    </row>
    <row r="17" spans="1:25" ht="15">
      <c r="A17" s="6" t="s">
        <v>31</v>
      </c>
      <c r="B17" s="7">
        <v>78.22</v>
      </c>
      <c r="C17" s="9">
        <v>11.37</v>
      </c>
      <c r="D17" s="9">
        <v>1.16</v>
      </c>
      <c r="E17" s="9">
        <v>13.22</v>
      </c>
      <c r="F17" s="9">
        <v>34.96</v>
      </c>
      <c r="G17" s="9">
        <v>20.33</v>
      </c>
      <c r="H17" s="9">
        <v>1.79</v>
      </c>
      <c r="I17" s="9">
        <v>1.17</v>
      </c>
      <c r="J17" s="9">
        <v>5.75</v>
      </c>
      <c r="K17" s="9">
        <v>0.65</v>
      </c>
      <c r="L17" s="9">
        <v>48.12</v>
      </c>
      <c r="M17" s="9">
        <v>-23.74</v>
      </c>
      <c r="N17" s="9">
        <v>80.45</v>
      </c>
      <c r="O17" s="9">
        <v>0.83</v>
      </c>
      <c r="P17" s="9">
        <v>8.66</v>
      </c>
      <c r="Q17" s="11">
        <v>6324959</v>
      </c>
      <c r="R17" s="11">
        <v>10526668</v>
      </c>
      <c r="S17" s="11">
        <v>40148158</v>
      </c>
      <c r="T17" s="11">
        <v>353202603</v>
      </c>
      <c r="U17" s="11">
        <v>3133029</v>
      </c>
      <c r="V17" s="11">
        <f t="shared" si="1"/>
        <v>0.6008510005255224</v>
      </c>
      <c r="W17" s="11">
        <f t="shared" si="2"/>
        <v>-4201709</v>
      </c>
      <c r="X17" s="11">
        <f t="shared" si="0"/>
        <v>-789921.2920000007</v>
      </c>
      <c r="Y17" s="10">
        <f t="shared" si="3"/>
        <v>-1.967515650406678</v>
      </c>
    </row>
    <row r="18" spans="1:25" ht="15">
      <c r="A18" s="2" t="s">
        <v>33</v>
      </c>
      <c r="B18" s="3">
        <v>78.07</v>
      </c>
      <c r="C18" s="5">
        <v>11.33</v>
      </c>
      <c r="D18" s="5">
        <v>0.96</v>
      </c>
      <c r="E18" s="5">
        <v>10.88</v>
      </c>
      <c r="F18" s="5">
        <v>60.24</v>
      </c>
      <c r="G18" s="5">
        <v>27.37</v>
      </c>
      <c r="H18" s="5">
        <v>6.11</v>
      </c>
      <c r="I18" s="5">
        <v>4.19</v>
      </c>
      <c r="J18" s="5">
        <v>15.3</v>
      </c>
      <c r="K18" s="5">
        <v>1.73</v>
      </c>
      <c r="L18" s="4">
        <v>131.42</v>
      </c>
      <c r="M18" s="4">
        <v>405.59</v>
      </c>
      <c r="N18" s="5">
        <v>72.64</v>
      </c>
      <c r="O18" s="5">
        <v>0.74</v>
      </c>
      <c r="P18" s="5">
        <v>0.75</v>
      </c>
      <c r="Q18" s="10">
        <v>45190775</v>
      </c>
      <c r="R18" s="10">
        <v>54357569</v>
      </c>
      <c r="S18" s="10">
        <v>13695485</v>
      </c>
      <c r="T18" s="10">
        <v>120872085</v>
      </c>
      <c r="U18" s="10">
        <v>5552016</v>
      </c>
      <c r="V18" s="10">
        <f t="shared" si="1"/>
        <v>0.8313612222062395</v>
      </c>
      <c r="W18" s="10">
        <f t="shared" si="2"/>
        <v>-9166794</v>
      </c>
      <c r="X18" s="10">
        <f t="shared" si="0"/>
        <v>-1723357.2720000015</v>
      </c>
      <c r="Y18" s="10">
        <f t="shared" si="3"/>
        <v>-12.583397170673411</v>
      </c>
    </row>
    <row r="19" spans="1:25" ht="15">
      <c r="A19" s="6" t="s">
        <v>32</v>
      </c>
      <c r="B19" s="7">
        <v>77.61</v>
      </c>
      <c r="C19" s="9">
        <v>5.88</v>
      </c>
      <c r="D19" s="8">
        <v>1.44</v>
      </c>
      <c r="E19" s="9">
        <v>8.45</v>
      </c>
      <c r="F19" s="9">
        <v>54.26</v>
      </c>
      <c r="G19" s="9">
        <v>18.48</v>
      </c>
      <c r="H19" s="9">
        <v>7.52</v>
      </c>
      <c r="I19" s="9">
        <v>1.26</v>
      </c>
      <c r="J19" s="9">
        <v>6.8</v>
      </c>
      <c r="K19" s="9">
        <v>0.4</v>
      </c>
      <c r="L19" s="9">
        <v>65.05</v>
      </c>
      <c r="M19" s="8">
        <v>302.87</v>
      </c>
      <c r="N19" s="9">
        <v>83.8</v>
      </c>
      <c r="O19" s="9">
        <v>-0.57</v>
      </c>
      <c r="P19" s="9">
        <v>3.49</v>
      </c>
      <c r="Q19" s="11">
        <v>145380000</v>
      </c>
      <c r="R19" s="11">
        <v>156757000</v>
      </c>
      <c r="S19" s="11">
        <v>48052000</v>
      </c>
      <c r="T19" s="11">
        <v>817613000</v>
      </c>
      <c r="U19" s="11">
        <v>25696000</v>
      </c>
      <c r="V19" s="11">
        <f t="shared" si="1"/>
        <v>0.9274226988268467</v>
      </c>
      <c r="W19" s="11">
        <f t="shared" si="2"/>
        <v>-11377000</v>
      </c>
      <c r="X19" s="11">
        <f t="shared" si="0"/>
        <v>-2138876.000000002</v>
      </c>
      <c r="Y19" s="10">
        <f t="shared" si="3"/>
        <v>-4.451169566303175</v>
      </c>
    </row>
    <row r="20" spans="1:25" ht="15">
      <c r="A20" s="2" t="s">
        <v>34</v>
      </c>
      <c r="B20" s="3">
        <v>77.41</v>
      </c>
      <c r="C20" s="5">
        <v>11.25</v>
      </c>
      <c r="D20" s="5">
        <v>1.17</v>
      </c>
      <c r="E20" s="5">
        <v>13.12</v>
      </c>
      <c r="F20" s="5">
        <v>26.82</v>
      </c>
      <c r="G20" s="5">
        <v>17.93</v>
      </c>
      <c r="H20" s="5">
        <v>3.48</v>
      </c>
      <c r="I20" s="5">
        <v>1.7</v>
      </c>
      <c r="J20" s="5">
        <v>9.47</v>
      </c>
      <c r="K20" s="5">
        <v>1.07</v>
      </c>
      <c r="L20" s="5">
        <v>12.83</v>
      </c>
      <c r="M20" s="5">
        <v>22.06</v>
      </c>
      <c r="N20" s="5">
        <v>78.4</v>
      </c>
      <c r="O20" s="5">
        <v>0.96</v>
      </c>
      <c r="P20" s="5">
        <v>7.96</v>
      </c>
      <c r="Q20" s="10">
        <v>5080360</v>
      </c>
      <c r="R20" s="10">
        <v>34825068</v>
      </c>
      <c r="S20" s="10">
        <v>67394001</v>
      </c>
      <c r="T20" s="10">
        <v>599143591</v>
      </c>
      <c r="U20" s="10">
        <v>5582839</v>
      </c>
      <c r="V20" s="10">
        <f t="shared" si="1"/>
        <v>0.14588227078264426</v>
      </c>
      <c r="W20" s="10">
        <f t="shared" si="2"/>
        <v>-29744708</v>
      </c>
      <c r="X20" s="10">
        <f t="shared" si="0"/>
        <v>-5592005.104000005</v>
      </c>
      <c r="Y20" s="10">
        <f t="shared" si="3"/>
        <v>-8.297482002886287</v>
      </c>
    </row>
    <row r="21" spans="1:25" ht="15">
      <c r="A21" s="6" t="s">
        <v>38</v>
      </c>
      <c r="B21" s="7">
        <v>76.76</v>
      </c>
      <c r="C21" s="9">
        <v>5.01</v>
      </c>
      <c r="D21" s="8">
        <v>1.45</v>
      </c>
      <c r="E21" s="9">
        <v>7.26</v>
      </c>
      <c r="F21" s="9">
        <v>28.18</v>
      </c>
      <c r="G21" s="9">
        <v>10.11</v>
      </c>
      <c r="H21" s="9">
        <v>2.65</v>
      </c>
      <c r="I21" s="9">
        <v>1.37</v>
      </c>
      <c r="J21" s="9">
        <v>13.55</v>
      </c>
      <c r="K21" s="9">
        <v>0.68</v>
      </c>
      <c r="L21" s="9">
        <v>34.8</v>
      </c>
      <c r="M21" s="8">
        <v>127.52</v>
      </c>
      <c r="N21" s="9">
        <v>89.89</v>
      </c>
      <c r="O21" s="9">
        <v>0.38</v>
      </c>
      <c r="P21" s="9">
        <v>0.63</v>
      </c>
      <c r="Q21" s="11">
        <v>323602642</v>
      </c>
      <c r="R21" s="11">
        <v>445413561</v>
      </c>
      <c r="S21" s="11">
        <v>172745247</v>
      </c>
      <c r="T21" s="11">
        <v>3448020514</v>
      </c>
      <c r="U21" s="11">
        <v>74772788</v>
      </c>
      <c r="V21" s="11">
        <f t="shared" si="1"/>
        <v>0.7265217549135196</v>
      </c>
      <c r="W21" s="11">
        <f t="shared" si="2"/>
        <v>-121810919</v>
      </c>
      <c r="X21" s="11">
        <f t="shared" si="0"/>
        <v>-22900452.77200002</v>
      </c>
      <c r="Y21" s="10">
        <f t="shared" si="3"/>
        <v>-13.256777346817547</v>
      </c>
    </row>
    <row r="22" spans="1:25" ht="15">
      <c r="A22" s="2" t="s">
        <v>40</v>
      </c>
      <c r="B22" s="3">
        <v>76.65</v>
      </c>
      <c r="C22" s="4">
        <v>34.71</v>
      </c>
      <c r="D22" s="5">
        <v>0.41</v>
      </c>
      <c r="E22" s="5">
        <v>14.23</v>
      </c>
      <c r="F22" s="5">
        <v>18.08</v>
      </c>
      <c r="G22" s="5">
        <v>17.37</v>
      </c>
      <c r="H22" s="5">
        <v>1.94</v>
      </c>
      <c r="I22" s="5">
        <v>2.29</v>
      </c>
      <c r="J22" s="5">
        <v>6.41</v>
      </c>
      <c r="K22" s="5">
        <v>2.22</v>
      </c>
      <c r="L22" s="5">
        <v>-0.35</v>
      </c>
      <c r="M22" s="5">
        <v>-14.51</v>
      </c>
      <c r="N22" s="5">
        <v>69.82</v>
      </c>
      <c r="O22" s="5">
        <v>0.93</v>
      </c>
      <c r="P22" s="5">
        <v>16.29</v>
      </c>
      <c r="Q22" s="10">
        <v>3717687</v>
      </c>
      <c r="R22" s="10">
        <v>877737</v>
      </c>
      <c r="S22" s="10">
        <v>103722424</v>
      </c>
      <c r="T22" s="10">
        <v>298807460</v>
      </c>
      <c r="U22" s="10">
        <v>4313137</v>
      </c>
      <c r="V22" s="10">
        <f t="shared" si="1"/>
        <v>4.235536385044723</v>
      </c>
      <c r="W22" s="10">
        <f t="shared" si="2"/>
        <v>2839950</v>
      </c>
      <c r="X22" s="10">
        <f t="shared" si="0"/>
        <v>533910.6000000004</v>
      </c>
      <c r="Y22" s="10">
        <f t="shared" si="3"/>
        <v>0.5147494431869434</v>
      </c>
    </row>
    <row r="23" spans="1:25" ht="15">
      <c r="A23" s="6" t="s">
        <v>46</v>
      </c>
      <c r="B23" s="7">
        <v>76.11</v>
      </c>
      <c r="C23" s="9">
        <v>14.52</v>
      </c>
      <c r="D23" s="9">
        <v>0.71</v>
      </c>
      <c r="E23" s="9">
        <v>10.28</v>
      </c>
      <c r="F23" s="9">
        <v>34.83</v>
      </c>
      <c r="G23" s="9">
        <v>15.91</v>
      </c>
      <c r="H23" s="9">
        <v>3.98</v>
      </c>
      <c r="I23" s="9">
        <v>1.17</v>
      </c>
      <c r="J23" s="9">
        <v>7.38</v>
      </c>
      <c r="K23" s="9">
        <v>1.07</v>
      </c>
      <c r="L23" s="9">
        <v>16.83</v>
      </c>
      <c r="M23" s="9">
        <v>59.55</v>
      </c>
      <c r="N23" s="9">
        <v>71.62</v>
      </c>
      <c r="O23" s="9">
        <v>0.89</v>
      </c>
      <c r="P23" s="9">
        <v>2.4</v>
      </c>
      <c r="Q23" s="11">
        <v>266035875</v>
      </c>
      <c r="R23" s="11">
        <v>71807427</v>
      </c>
      <c r="S23" s="11">
        <v>107455487</v>
      </c>
      <c r="T23" s="11">
        <v>740078243</v>
      </c>
      <c r="U23" s="11">
        <v>23736257</v>
      </c>
      <c r="V23" s="11">
        <f t="shared" si="1"/>
        <v>3.7048517975724153</v>
      </c>
      <c r="W23" s="11">
        <f t="shared" si="2"/>
        <v>194228448</v>
      </c>
      <c r="X23" s="11">
        <f t="shared" si="0"/>
        <v>36514948.22400003</v>
      </c>
      <c r="Y23" s="10">
        <f t="shared" si="3"/>
        <v>33.98146455192189</v>
      </c>
    </row>
    <row r="24" spans="1:25" ht="15">
      <c r="A24" s="2" t="s">
        <v>39</v>
      </c>
      <c r="B24" s="3">
        <v>75.94</v>
      </c>
      <c r="C24" s="5">
        <v>10.32</v>
      </c>
      <c r="D24" s="5">
        <v>1.03</v>
      </c>
      <c r="E24" s="5">
        <v>10.63</v>
      </c>
      <c r="F24" s="5">
        <v>24.35</v>
      </c>
      <c r="G24" s="5">
        <v>14.06</v>
      </c>
      <c r="H24" s="5">
        <v>2.36</v>
      </c>
      <c r="I24" s="5">
        <v>0.96</v>
      </c>
      <c r="J24" s="5">
        <v>6.83</v>
      </c>
      <c r="K24" s="5">
        <v>0.7</v>
      </c>
      <c r="L24" s="5">
        <v>6.33</v>
      </c>
      <c r="M24" s="5">
        <v>-16.12</v>
      </c>
      <c r="N24" s="5">
        <v>82.74</v>
      </c>
      <c r="O24" s="5">
        <v>0.97</v>
      </c>
      <c r="P24" s="5">
        <v>13.23</v>
      </c>
      <c r="Q24" s="10">
        <v>380932</v>
      </c>
      <c r="R24" s="10">
        <v>11985275</v>
      </c>
      <c r="S24" s="10">
        <v>36947107</v>
      </c>
      <c r="T24" s="10">
        <v>357917863</v>
      </c>
      <c r="U24" s="10">
        <v>1701633</v>
      </c>
      <c r="V24" s="10">
        <f t="shared" si="1"/>
        <v>0.03178333413292561</v>
      </c>
      <c r="W24" s="10">
        <f t="shared" si="2"/>
        <v>-11604343</v>
      </c>
      <c r="X24" s="10">
        <f t="shared" si="0"/>
        <v>-2181616.484000002</v>
      </c>
      <c r="Y24" s="10">
        <f t="shared" si="3"/>
        <v>-5.904701778139225</v>
      </c>
    </row>
    <row r="25" spans="1:25" ht="15">
      <c r="A25" s="6" t="s">
        <v>47</v>
      </c>
      <c r="B25" s="7">
        <v>75.87</v>
      </c>
      <c r="C25" s="9">
        <v>2.99</v>
      </c>
      <c r="D25" s="8">
        <v>2.35</v>
      </c>
      <c r="E25" s="9">
        <v>7.03</v>
      </c>
      <c r="F25" s="9">
        <v>73.24</v>
      </c>
      <c r="G25" s="9">
        <v>26.53</v>
      </c>
      <c r="H25" s="9">
        <v>12.32</v>
      </c>
      <c r="I25" s="9">
        <v>2.58</v>
      </c>
      <c r="J25" s="9">
        <v>9.73</v>
      </c>
      <c r="K25" s="9">
        <v>0.29</v>
      </c>
      <c r="L25" s="9">
        <v>35.81</v>
      </c>
      <c r="M25" s="9">
        <v>37.88</v>
      </c>
      <c r="N25" s="9">
        <v>94.06</v>
      </c>
      <c r="O25" s="9">
        <v>0.89</v>
      </c>
      <c r="P25" s="9">
        <v>7.84</v>
      </c>
      <c r="Q25" s="11">
        <v>658258000</v>
      </c>
      <c r="R25" s="11">
        <v>3689051000</v>
      </c>
      <c r="S25" s="11">
        <v>978397000</v>
      </c>
      <c r="T25" s="11">
        <v>32706685000</v>
      </c>
      <c r="U25" s="11">
        <v>502672000</v>
      </c>
      <c r="V25" s="11">
        <f t="shared" si="1"/>
        <v>0.17843559224309993</v>
      </c>
      <c r="W25" s="11">
        <f t="shared" si="2"/>
        <v>-3030793000</v>
      </c>
      <c r="X25" s="11">
        <f t="shared" si="0"/>
        <v>-569789084.0000005</v>
      </c>
      <c r="Y25" s="10">
        <f t="shared" si="3"/>
        <v>-58.237002362026914</v>
      </c>
    </row>
    <row r="26" spans="1:25" ht="15">
      <c r="A26" s="2" t="s">
        <v>41</v>
      </c>
      <c r="B26" s="3">
        <v>75.71</v>
      </c>
      <c r="C26" s="5">
        <v>8.76</v>
      </c>
      <c r="D26" s="5">
        <v>1.09</v>
      </c>
      <c r="E26" s="5">
        <v>9.53</v>
      </c>
      <c r="F26" s="5">
        <v>40.17</v>
      </c>
      <c r="G26" s="5">
        <v>15.93</v>
      </c>
      <c r="H26" s="5">
        <v>4.3</v>
      </c>
      <c r="I26" s="5">
        <v>1.16</v>
      </c>
      <c r="J26" s="5">
        <v>7.25</v>
      </c>
      <c r="K26" s="5">
        <v>0.64</v>
      </c>
      <c r="L26" s="5">
        <v>23.57</v>
      </c>
      <c r="M26" s="5">
        <v>58.52</v>
      </c>
      <c r="N26" s="5">
        <v>74.61</v>
      </c>
      <c r="O26" s="5">
        <v>0.89</v>
      </c>
      <c r="P26" s="5">
        <v>0.14</v>
      </c>
      <c r="Q26" s="10">
        <v>34038957</v>
      </c>
      <c r="R26" s="10">
        <v>31456131</v>
      </c>
      <c r="S26" s="10">
        <v>13108224</v>
      </c>
      <c r="T26" s="10">
        <v>149649963</v>
      </c>
      <c r="U26" s="10">
        <v>4111353</v>
      </c>
      <c r="V26" s="10">
        <f t="shared" si="1"/>
        <v>1.082108826416065</v>
      </c>
      <c r="W26" s="10">
        <f t="shared" si="2"/>
        <v>2582826</v>
      </c>
      <c r="X26" s="10">
        <f t="shared" si="0"/>
        <v>485571.2880000004</v>
      </c>
      <c r="Y26" s="10">
        <f t="shared" si="3"/>
        <v>3.7043255287672867</v>
      </c>
    </row>
    <row r="27" spans="1:25" ht="15">
      <c r="A27" s="6" t="s">
        <v>37</v>
      </c>
      <c r="B27" s="7">
        <v>75.3</v>
      </c>
      <c r="C27" s="8">
        <v>51.5</v>
      </c>
      <c r="D27" s="8">
        <v>0.29</v>
      </c>
      <c r="E27" s="9">
        <v>14.71</v>
      </c>
      <c r="F27" s="9">
        <v>8.59</v>
      </c>
      <c r="G27" s="9">
        <v>16.1</v>
      </c>
      <c r="H27" s="9">
        <v>3.61</v>
      </c>
      <c r="I27" s="9">
        <v>1.1</v>
      </c>
      <c r="J27" s="9">
        <v>6.8</v>
      </c>
      <c r="K27" s="9">
        <v>3.5</v>
      </c>
      <c r="L27" s="9">
        <v>44.04</v>
      </c>
      <c r="M27" s="8">
        <v>164.13</v>
      </c>
      <c r="N27" s="8">
        <v>35.53</v>
      </c>
      <c r="O27" s="9">
        <v>0.84</v>
      </c>
      <c r="P27" s="9">
        <v>1.48</v>
      </c>
      <c r="Q27" s="11">
        <v>43088363</v>
      </c>
      <c r="R27" s="11">
        <v>4684489</v>
      </c>
      <c r="S27" s="11">
        <v>62133762</v>
      </c>
      <c r="T27" s="11">
        <v>120652175</v>
      </c>
      <c r="U27" s="11">
        <v>3224718</v>
      </c>
      <c r="V27" s="11">
        <f t="shared" si="1"/>
        <v>9.198092470704916</v>
      </c>
      <c r="W27" s="11">
        <f t="shared" si="2"/>
        <v>38403874</v>
      </c>
      <c r="X27" s="11">
        <f t="shared" si="0"/>
        <v>7219928.312000006</v>
      </c>
      <c r="Y27" s="10">
        <f t="shared" si="3"/>
        <v>11.619976128276292</v>
      </c>
    </row>
    <row r="28" spans="1:25" ht="15">
      <c r="A28" s="2" t="s">
        <v>63</v>
      </c>
      <c r="B28" s="3">
        <v>74.97</v>
      </c>
      <c r="C28" s="5">
        <v>6.87</v>
      </c>
      <c r="D28" s="5">
        <v>0.97</v>
      </c>
      <c r="E28" s="5">
        <v>6.66</v>
      </c>
      <c r="F28" s="5">
        <v>54.88</v>
      </c>
      <c r="G28" s="5">
        <v>15.15</v>
      </c>
      <c r="H28" s="5">
        <v>3.96</v>
      </c>
      <c r="I28" s="5">
        <v>1.38</v>
      </c>
      <c r="J28" s="5">
        <v>9.1</v>
      </c>
      <c r="K28" s="5">
        <v>0.63</v>
      </c>
      <c r="L28" s="5">
        <v>9.66</v>
      </c>
      <c r="M28" s="5">
        <v>-20.25</v>
      </c>
      <c r="N28" s="5">
        <v>69.03</v>
      </c>
      <c r="O28" s="5">
        <v>0.86</v>
      </c>
      <c r="P28" s="5">
        <v>5.39</v>
      </c>
      <c r="Q28" s="10">
        <v>1285370000</v>
      </c>
      <c r="R28" s="10">
        <v>1615251000</v>
      </c>
      <c r="S28" s="10">
        <v>509398000</v>
      </c>
      <c r="T28" s="10">
        <v>7411086000</v>
      </c>
      <c r="U28" s="10">
        <v>262686000</v>
      </c>
      <c r="V28" s="10">
        <f t="shared" si="1"/>
        <v>0.7957710597300358</v>
      </c>
      <c r="W28" s="10">
        <f t="shared" si="2"/>
        <v>-329881000</v>
      </c>
      <c r="X28" s="10">
        <f t="shared" si="0"/>
        <v>-62017628.00000005</v>
      </c>
      <c r="Y28" s="10">
        <f t="shared" si="3"/>
        <v>-12.174690124421387</v>
      </c>
    </row>
    <row r="29" spans="1:25" ht="15">
      <c r="A29" s="6" t="s">
        <v>43</v>
      </c>
      <c r="B29" s="7">
        <v>74.61</v>
      </c>
      <c r="C29" s="9">
        <v>8.85</v>
      </c>
      <c r="D29" s="9">
        <v>1.04</v>
      </c>
      <c r="E29" s="9">
        <v>9.2</v>
      </c>
      <c r="F29" s="9">
        <v>43.57</v>
      </c>
      <c r="G29" s="9">
        <v>16.3</v>
      </c>
      <c r="H29" s="9">
        <v>6.59</v>
      </c>
      <c r="I29" s="9">
        <v>1.52</v>
      </c>
      <c r="J29" s="9">
        <v>9.33</v>
      </c>
      <c r="K29" s="9">
        <v>0.83</v>
      </c>
      <c r="L29" s="9">
        <v>40.56</v>
      </c>
      <c r="M29" s="9">
        <v>87.7</v>
      </c>
      <c r="N29" s="9">
        <v>83.85</v>
      </c>
      <c r="O29" s="9">
        <v>0.76</v>
      </c>
      <c r="P29" s="9">
        <v>2.47</v>
      </c>
      <c r="Q29" s="11">
        <v>50718316</v>
      </c>
      <c r="R29" s="11">
        <v>52859733</v>
      </c>
      <c r="S29" s="11">
        <v>13879354</v>
      </c>
      <c r="T29" s="11">
        <v>156794489</v>
      </c>
      <c r="U29" s="11">
        <v>8068657</v>
      </c>
      <c r="V29" s="11">
        <f t="shared" si="1"/>
        <v>0.9594886905690575</v>
      </c>
      <c r="W29" s="11">
        <f t="shared" si="2"/>
        <v>-2141417</v>
      </c>
      <c r="X29" s="11">
        <f t="shared" si="0"/>
        <v>-402586.39600000036</v>
      </c>
      <c r="Y29" s="10">
        <f t="shared" si="3"/>
        <v>-2.9006133570769963</v>
      </c>
    </row>
    <row r="30" spans="1:25" ht="15">
      <c r="A30" s="2" t="s">
        <v>42</v>
      </c>
      <c r="B30" s="3">
        <v>74.19</v>
      </c>
      <c r="C30" s="4">
        <v>25.52</v>
      </c>
      <c r="D30" s="5">
        <v>0.78</v>
      </c>
      <c r="E30" s="5">
        <v>19.88</v>
      </c>
      <c r="F30" s="5">
        <v>15.54</v>
      </c>
      <c r="G30" s="5">
        <v>23.54</v>
      </c>
      <c r="H30" s="5">
        <v>6.66</v>
      </c>
      <c r="I30" s="5">
        <v>2.19</v>
      </c>
      <c r="J30" s="5">
        <v>9.28</v>
      </c>
      <c r="K30" s="5">
        <v>2.37</v>
      </c>
      <c r="L30" s="5">
        <v>27.27</v>
      </c>
      <c r="M30" s="5">
        <v>33.13</v>
      </c>
      <c r="N30" s="4">
        <v>64</v>
      </c>
      <c r="O30" s="5">
        <v>0.95</v>
      </c>
      <c r="P30" s="5">
        <v>8.82</v>
      </c>
      <c r="Q30" s="10">
        <v>5079628</v>
      </c>
      <c r="R30" s="10">
        <v>3094195</v>
      </c>
      <c r="S30" s="10">
        <v>55371171</v>
      </c>
      <c r="T30" s="10">
        <v>216990030</v>
      </c>
      <c r="U30" s="10">
        <v>3236679</v>
      </c>
      <c r="V30" s="10">
        <f t="shared" si="1"/>
        <v>1.641663825324519</v>
      </c>
      <c r="W30" s="10">
        <f t="shared" si="2"/>
        <v>1985433</v>
      </c>
      <c r="X30" s="10">
        <f t="shared" si="0"/>
        <v>373261.40400000033</v>
      </c>
      <c r="Y30" s="10">
        <f t="shared" si="3"/>
        <v>0.6741078385356891</v>
      </c>
    </row>
    <row r="31" spans="1:25" ht="15">
      <c r="A31" s="6" t="s">
        <v>44</v>
      </c>
      <c r="B31" s="7">
        <v>74.17</v>
      </c>
      <c r="C31" s="9">
        <v>7.46</v>
      </c>
      <c r="D31" s="9">
        <v>1.1</v>
      </c>
      <c r="E31" s="9">
        <v>8.21</v>
      </c>
      <c r="F31" s="9">
        <v>21.37</v>
      </c>
      <c r="G31" s="9">
        <v>10.44</v>
      </c>
      <c r="H31" s="9">
        <v>1.84</v>
      </c>
      <c r="I31" s="9">
        <v>0.95</v>
      </c>
      <c r="J31" s="9">
        <v>9.14</v>
      </c>
      <c r="K31" s="9">
        <v>0.68</v>
      </c>
      <c r="L31" s="9">
        <v>36.62</v>
      </c>
      <c r="M31" s="9" t="s">
        <v>22</v>
      </c>
      <c r="N31" s="9">
        <v>83.11</v>
      </c>
      <c r="O31" s="9">
        <v>0.73</v>
      </c>
      <c r="P31" s="9">
        <v>7.41</v>
      </c>
      <c r="Q31" s="11">
        <v>24659586</v>
      </c>
      <c r="R31" s="11">
        <v>10297635</v>
      </c>
      <c r="S31" s="11">
        <v>14914463</v>
      </c>
      <c r="T31" s="11">
        <v>199992430</v>
      </c>
      <c r="U31" s="11">
        <v>1001999</v>
      </c>
      <c r="V31" s="11">
        <f t="shared" si="1"/>
        <v>2.3946844105466933</v>
      </c>
      <c r="W31" s="11">
        <f t="shared" si="2"/>
        <v>14361951</v>
      </c>
      <c r="X31" s="11">
        <f t="shared" si="0"/>
        <v>2700046.7880000025</v>
      </c>
      <c r="Y31" s="10">
        <f t="shared" si="3"/>
        <v>18.103546792130583</v>
      </c>
    </row>
    <row r="32" spans="1:25" ht="15">
      <c r="A32" s="2" t="s">
        <v>62</v>
      </c>
      <c r="B32" s="3">
        <v>73.75</v>
      </c>
      <c r="C32" s="5">
        <v>11.99</v>
      </c>
      <c r="D32" s="5">
        <v>0.6</v>
      </c>
      <c r="E32" s="5">
        <v>7.25</v>
      </c>
      <c r="F32" s="5">
        <v>46.04</v>
      </c>
      <c r="G32" s="5">
        <v>13.81</v>
      </c>
      <c r="H32" s="5">
        <v>3.73</v>
      </c>
      <c r="I32" s="5">
        <v>1.03</v>
      </c>
      <c r="J32" s="5">
        <v>7.44</v>
      </c>
      <c r="K32" s="5">
        <v>0.89</v>
      </c>
      <c r="L32" s="5">
        <v>24</v>
      </c>
      <c r="M32" s="5">
        <v>76.69</v>
      </c>
      <c r="N32" s="5">
        <v>76.72</v>
      </c>
      <c r="O32" s="5">
        <v>0.48</v>
      </c>
      <c r="P32" s="5">
        <v>6.6</v>
      </c>
      <c r="Q32" s="10">
        <v>1741477901</v>
      </c>
      <c r="R32" s="10">
        <v>3902859858</v>
      </c>
      <c r="S32" s="10">
        <v>916358235</v>
      </c>
      <c r="T32" s="10">
        <v>7645268944</v>
      </c>
      <c r="U32" s="10">
        <v>353675440</v>
      </c>
      <c r="V32" s="10">
        <f t="shared" si="1"/>
        <v>0.44620559393910986</v>
      </c>
      <c r="W32" s="10">
        <f t="shared" si="2"/>
        <v>-2161381957</v>
      </c>
      <c r="X32" s="10">
        <f t="shared" si="0"/>
        <v>-406339807.91600037</v>
      </c>
      <c r="Y32" s="10">
        <f t="shared" si="3"/>
        <v>-44.342899140967546</v>
      </c>
    </row>
    <row r="33" spans="1:25" ht="15">
      <c r="A33" s="6" t="s">
        <v>45</v>
      </c>
      <c r="B33" s="7">
        <v>72.78</v>
      </c>
      <c r="C33" s="9">
        <v>11.44</v>
      </c>
      <c r="D33" s="9">
        <v>1.1</v>
      </c>
      <c r="E33" s="9">
        <v>12.54</v>
      </c>
      <c r="F33" s="9">
        <v>40.6</v>
      </c>
      <c r="G33" s="9">
        <v>21.1</v>
      </c>
      <c r="H33" s="9">
        <v>17</v>
      </c>
      <c r="I33" s="9">
        <v>2.81</v>
      </c>
      <c r="J33" s="9">
        <v>13.33</v>
      </c>
      <c r="K33" s="9">
        <v>1.53</v>
      </c>
      <c r="L33" s="9">
        <v>27.89</v>
      </c>
      <c r="M33" s="8">
        <v>134.06</v>
      </c>
      <c r="N33" s="8">
        <v>63.63</v>
      </c>
      <c r="O33" s="9">
        <v>0.79</v>
      </c>
      <c r="P33" s="9">
        <v>0.06</v>
      </c>
      <c r="Q33" s="11">
        <v>6930452</v>
      </c>
      <c r="R33" s="11">
        <v>14613364</v>
      </c>
      <c r="S33" s="11">
        <v>6088964</v>
      </c>
      <c r="T33" s="11">
        <v>53210502</v>
      </c>
      <c r="U33" s="11">
        <v>3212640</v>
      </c>
      <c r="V33" s="11">
        <f t="shared" si="1"/>
        <v>0.4742543879698063</v>
      </c>
      <c r="W33" s="11">
        <f t="shared" si="2"/>
        <v>-7682912</v>
      </c>
      <c r="X33" s="11">
        <f t="shared" si="0"/>
        <v>-1444387.4560000012</v>
      </c>
      <c r="Y33" s="10">
        <f t="shared" si="3"/>
        <v>-23.721399173981013</v>
      </c>
    </row>
    <row r="34" spans="1:25" ht="15">
      <c r="A34" s="2" t="s">
        <v>50</v>
      </c>
      <c r="B34" s="3">
        <v>72.73</v>
      </c>
      <c r="C34" s="5">
        <v>11.57</v>
      </c>
      <c r="D34" s="5">
        <v>0.51</v>
      </c>
      <c r="E34" s="5">
        <v>5.87</v>
      </c>
      <c r="F34" s="5">
        <v>59.4</v>
      </c>
      <c r="G34" s="5">
        <v>14.45</v>
      </c>
      <c r="H34" s="5">
        <v>3.82</v>
      </c>
      <c r="I34" s="5">
        <v>1.47</v>
      </c>
      <c r="J34" s="5">
        <v>10.18</v>
      </c>
      <c r="K34" s="5">
        <v>1.18</v>
      </c>
      <c r="L34" s="5">
        <v>33.44</v>
      </c>
      <c r="M34" s="4">
        <v>541.14</v>
      </c>
      <c r="N34" s="5">
        <v>72.42</v>
      </c>
      <c r="O34" s="5">
        <v>0.84</v>
      </c>
      <c r="P34" s="5">
        <v>0.82</v>
      </c>
      <c r="Q34" s="10">
        <v>29904689</v>
      </c>
      <c r="R34" s="10">
        <v>98707013</v>
      </c>
      <c r="S34" s="10">
        <v>19925922</v>
      </c>
      <c r="T34" s="10">
        <v>172149191</v>
      </c>
      <c r="U34" s="10">
        <v>12070899</v>
      </c>
      <c r="V34" s="10">
        <f t="shared" si="1"/>
        <v>0.3029641774288115</v>
      </c>
      <c r="W34" s="10">
        <f t="shared" si="2"/>
        <v>-68802324</v>
      </c>
      <c r="X34" s="10">
        <f aca="true" t="shared" si="4" ref="X34:X65">W34*(AD$1-AC$1)</f>
        <v>-12934836.912000012</v>
      </c>
      <c r="Y34" s="10">
        <f t="shared" si="3"/>
        <v>-64.914621827788</v>
      </c>
    </row>
    <row r="35" spans="1:25" ht="15">
      <c r="A35" s="6" t="s">
        <v>52</v>
      </c>
      <c r="B35" s="7">
        <v>72.2</v>
      </c>
      <c r="C35" s="9">
        <v>5.65</v>
      </c>
      <c r="D35" s="9">
        <v>1.18</v>
      </c>
      <c r="E35" s="9">
        <v>6.66</v>
      </c>
      <c r="F35" s="9">
        <v>74.53</v>
      </c>
      <c r="G35" s="9">
        <v>26.14</v>
      </c>
      <c r="H35" s="9">
        <v>6.15</v>
      </c>
      <c r="I35" s="9">
        <v>2.2</v>
      </c>
      <c r="J35" s="9">
        <v>8.4</v>
      </c>
      <c r="K35" s="9">
        <v>0.47</v>
      </c>
      <c r="L35" s="9">
        <v>21.82</v>
      </c>
      <c r="M35" s="9">
        <v>32.13</v>
      </c>
      <c r="N35" s="9">
        <v>89.56</v>
      </c>
      <c r="O35" s="9">
        <v>0.93</v>
      </c>
      <c r="P35" s="9">
        <v>7.35</v>
      </c>
      <c r="Q35" s="11">
        <v>1239205000</v>
      </c>
      <c r="R35" s="11">
        <v>2684237000</v>
      </c>
      <c r="S35" s="11">
        <v>404851000</v>
      </c>
      <c r="T35" s="11">
        <v>7170425000</v>
      </c>
      <c r="U35" s="11">
        <v>234175000</v>
      </c>
      <c r="V35" s="11">
        <f t="shared" si="1"/>
        <v>0.4616600546076967</v>
      </c>
      <c r="W35" s="11">
        <f t="shared" si="2"/>
        <v>-1445032000</v>
      </c>
      <c r="X35" s="11">
        <f t="shared" si="4"/>
        <v>-271666016.00000024</v>
      </c>
      <c r="Y35" s="10">
        <f t="shared" si="3"/>
        <v>-67.10271581396619</v>
      </c>
    </row>
    <row r="36" spans="1:25" ht="15">
      <c r="A36" s="2" t="s">
        <v>55</v>
      </c>
      <c r="B36" s="3">
        <v>72.13</v>
      </c>
      <c r="C36" s="5">
        <v>7.18</v>
      </c>
      <c r="D36" s="5">
        <v>0.94</v>
      </c>
      <c r="E36" s="5">
        <v>6.74</v>
      </c>
      <c r="F36" s="5">
        <v>75.51</v>
      </c>
      <c r="G36" s="5">
        <v>27.53</v>
      </c>
      <c r="H36" s="5">
        <v>6.71</v>
      </c>
      <c r="I36" s="5">
        <v>4.5</v>
      </c>
      <c r="J36" s="5">
        <v>16.33</v>
      </c>
      <c r="K36" s="5">
        <v>1.17</v>
      </c>
      <c r="L36" s="5">
        <v>44.29</v>
      </c>
      <c r="M36" s="4">
        <v>145.01</v>
      </c>
      <c r="N36" s="5">
        <v>77.94</v>
      </c>
      <c r="O36" s="5">
        <v>0.89</v>
      </c>
      <c r="P36" s="5">
        <v>1.79</v>
      </c>
      <c r="Q36" s="10">
        <v>313527910</v>
      </c>
      <c r="R36" s="10">
        <v>316075609</v>
      </c>
      <c r="S36" s="10">
        <v>51281781</v>
      </c>
      <c r="T36" s="10">
        <v>714466920</v>
      </c>
      <c r="U36" s="10">
        <v>37994675</v>
      </c>
      <c r="V36" s="10">
        <f t="shared" si="1"/>
        <v>0.9919395899985437</v>
      </c>
      <c r="W36" s="10">
        <f t="shared" si="2"/>
        <v>-2547699</v>
      </c>
      <c r="X36" s="10">
        <f t="shared" si="4"/>
        <v>-478967.4120000004</v>
      </c>
      <c r="Y36" s="10">
        <f t="shared" si="3"/>
        <v>-0.9339913760015481</v>
      </c>
    </row>
    <row r="37" spans="1:25" ht="15">
      <c r="A37" s="6" t="s">
        <v>66</v>
      </c>
      <c r="B37" s="7">
        <v>72.12</v>
      </c>
      <c r="C37" s="9">
        <v>7.82</v>
      </c>
      <c r="D37" s="8">
        <v>1.47</v>
      </c>
      <c r="E37" s="9">
        <v>11.47</v>
      </c>
      <c r="F37" s="9">
        <v>52.35</v>
      </c>
      <c r="G37" s="9">
        <v>24.08</v>
      </c>
      <c r="H37" s="9">
        <v>5.37</v>
      </c>
      <c r="I37" s="9">
        <v>4.14</v>
      </c>
      <c r="J37" s="9">
        <v>17.18</v>
      </c>
      <c r="K37" s="9">
        <v>1.34</v>
      </c>
      <c r="L37" s="9">
        <v>20.21</v>
      </c>
      <c r="M37" s="9">
        <v>-22.25</v>
      </c>
      <c r="N37" s="9">
        <v>75.36</v>
      </c>
      <c r="O37" s="9">
        <v>0.94</v>
      </c>
      <c r="P37" s="9">
        <v>3.87</v>
      </c>
      <c r="Q37" s="11">
        <v>351638266</v>
      </c>
      <c r="R37" s="11">
        <v>145142596</v>
      </c>
      <c r="S37" s="11">
        <v>215773355</v>
      </c>
      <c r="T37" s="11">
        <v>2759553467</v>
      </c>
      <c r="U37" s="11">
        <v>106705471</v>
      </c>
      <c r="V37" s="11">
        <f t="shared" si="1"/>
        <v>2.422708947551138</v>
      </c>
      <c r="W37" s="11">
        <f t="shared" si="2"/>
        <v>206495670</v>
      </c>
      <c r="X37" s="11">
        <f t="shared" si="4"/>
        <v>38821185.96000004</v>
      </c>
      <c r="Y37" s="10">
        <f t="shared" si="3"/>
        <v>17.991649599182455</v>
      </c>
    </row>
    <row r="38" spans="1:25" ht="15">
      <c r="A38" s="2" t="s">
        <v>48</v>
      </c>
      <c r="B38" s="3">
        <v>71.98</v>
      </c>
      <c r="C38" s="4">
        <v>16.17</v>
      </c>
      <c r="D38" s="5">
        <v>0.71</v>
      </c>
      <c r="E38" s="5">
        <v>11.53</v>
      </c>
      <c r="F38" s="5">
        <v>26.7</v>
      </c>
      <c r="G38" s="5">
        <v>15.73</v>
      </c>
      <c r="H38" s="5">
        <v>4.33</v>
      </c>
      <c r="I38" s="5">
        <v>1.07</v>
      </c>
      <c r="J38" s="5">
        <v>6.78</v>
      </c>
      <c r="K38" s="5">
        <v>1.1</v>
      </c>
      <c r="L38" s="5">
        <v>9.55</v>
      </c>
      <c r="M38" s="5">
        <v>35.54</v>
      </c>
      <c r="N38" s="4">
        <v>61.03</v>
      </c>
      <c r="O38" s="5">
        <v>0.94</v>
      </c>
      <c r="P38" s="5">
        <v>11.64</v>
      </c>
      <c r="Q38" s="10">
        <v>6837891</v>
      </c>
      <c r="R38" s="10">
        <v>25127030</v>
      </c>
      <c r="S38" s="10">
        <v>15106738</v>
      </c>
      <c r="T38" s="10">
        <v>93398092</v>
      </c>
      <c r="U38" s="10">
        <v>3838560</v>
      </c>
      <c r="V38" s="10">
        <f t="shared" si="1"/>
        <v>0.2721328784181815</v>
      </c>
      <c r="W38" s="10">
        <f t="shared" si="2"/>
        <v>-18289139</v>
      </c>
      <c r="X38" s="10">
        <f t="shared" si="4"/>
        <v>-3438358.132000003</v>
      </c>
      <c r="Y38" s="10">
        <f t="shared" si="3"/>
        <v>-22.760427380153168</v>
      </c>
    </row>
    <row r="39" spans="1:25" ht="15">
      <c r="A39" s="6" t="s">
        <v>51</v>
      </c>
      <c r="B39" s="7">
        <v>71.9</v>
      </c>
      <c r="C39" s="9">
        <v>11.66</v>
      </c>
      <c r="D39" s="9">
        <v>0.66</v>
      </c>
      <c r="E39" s="9">
        <v>7.75</v>
      </c>
      <c r="F39" s="9">
        <v>17.56</v>
      </c>
      <c r="G39" s="9">
        <v>9.4</v>
      </c>
      <c r="H39" s="9">
        <v>1.79</v>
      </c>
      <c r="I39" s="9">
        <v>1.03</v>
      </c>
      <c r="J39" s="9">
        <v>10.96</v>
      </c>
      <c r="K39" s="9">
        <v>1.28</v>
      </c>
      <c r="L39" s="9">
        <v>21.29</v>
      </c>
      <c r="M39" s="9">
        <v>41.48</v>
      </c>
      <c r="N39" s="9">
        <v>77.5</v>
      </c>
      <c r="O39" s="9">
        <v>0.87</v>
      </c>
      <c r="P39" s="9">
        <v>5.77</v>
      </c>
      <c r="Q39" s="11">
        <v>5257</v>
      </c>
      <c r="R39" s="11">
        <v>353354</v>
      </c>
      <c r="S39" s="11">
        <v>17772103</v>
      </c>
      <c r="T39" s="11">
        <v>152434792</v>
      </c>
      <c r="U39" s="11">
        <v>656322</v>
      </c>
      <c r="V39" s="11">
        <f t="shared" si="1"/>
        <v>0.014877431697391285</v>
      </c>
      <c r="W39" s="11">
        <f t="shared" si="2"/>
        <v>-348097</v>
      </c>
      <c r="X39" s="11">
        <f t="shared" si="4"/>
        <v>-65442.236000000055</v>
      </c>
      <c r="Y39" s="10">
        <f t="shared" si="3"/>
        <v>-0.36823011885537715</v>
      </c>
    </row>
    <row r="40" spans="1:25" ht="15">
      <c r="A40" s="2" t="s">
        <v>56</v>
      </c>
      <c r="B40" s="3">
        <v>71.73</v>
      </c>
      <c r="C40" s="5">
        <v>12.68</v>
      </c>
      <c r="D40" s="5">
        <v>0.72</v>
      </c>
      <c r="E40" s="5">
        <v>9.16</v>
      </c>
      <c r="F40" s="5">
        <v>30.57</v>
      </c>
      <c r="G40" s="5">
        <v>13.2</v>
      </c>
      <c r="H40" s="5">
        <v>1.59</v>
      </c>
      <c r="I40" s="5">
        <v>0.87</v>
      </c>
      <c r="J40" s="5">
        <v>6.63</v>
      </c>
      <c r="K40" s="5">
        <v>0.84</v>
      </c>
      <c r="L40" s="5">
        <v>14.77</v>
      </c>
      <c r="M40" s="5" t="s">
        <v>22</v>
      </c>
      <c r="N40" s="5">
        <v>71.37</v>
      </c>
      <c r="O40" s="5">
        <v>0.71</v>
      </c>
      <c r="P40" s="5">
        <v>3.24</v>
      </c>
      <c r="Q40" s="10">
        <v>86350752</v>
      </c>
      <c r="R40" s="10">
        <v>65428931</v>
      </c>
      <c r="S40" s="10">
        <v>41893867</v>
      </c>
      <c r="T40" s="10">
        <v>330335370</v>
      </c>
      <c r="U40" s="10">
        <v>25351731</v>
      </c>
      <c r="V40" s="10">
        <f t="shared" si="1"/>
        <v>1.3197640658380922</v>
      </c>
      <c r="W40" s="10">
        <f t="shared" si="2"/>
        <v>20921821</v>
      </c>
      <c r="X40" s="10">
        <f t="shared" si="4"/>
        <v>3933302.3480000035</v>
      </c>
      <c r="Y40" s="10">
        <f t="shared" si="3"/>
        <v>9.388730689387073</v>
      </c>
    </row>
    <row r="41" spans="1:25" ht="15">
      <c r="A41" s="6" t="s">
        <v>54</v>
      </c>
      <c r="B41" s="7">
        <v>71.44</v>
      </c>
      <c r="C41" s="9">
        <v>9.2</v>
      </c>
      <c r="D41" s="9">
        <v>0.78</v>
      </c>
      <c r="E41" s="9">
        <v>7.19</v>
      </c>
      <c r="F41" s="9">
        <v>40.28</v>
      </c>
      <c r="G41" s="9">
        <v>12.13</v>
      </c>
      <c r="H41" s="9">
        <v>4.54</v>
      </c>
      <c r="I41" s="9">
        <v>0.57</v>
      </c>
      <c r="J41" s="9">
        <v>4.67</v>
      </c>
      <c r="K41" s="9">
        <v>0.43</v>
      </c>
      <c r="L41" s="9">
        <v>28.86</v>
      </c>
      <c r="M41" s="9">
        <v>56.06</v>
      </c>
      <c r="N41" s="9">
        <v>77.29</v>
      </c>
      <c r="O41" s="9">
        <v>0.46</v>
      </c>
      <c r="P41" s="9" t="s">
        <v>22</v>
      </c>
      <c r="Q41" s="11">
        <v>67872182</v>
      </c>
      <c r="R41" s="11">
        <v>118825146</v>
      </c>
      <c r="S41" s="11">
        <v>33264977</v>
      </c>
      <c r="T41" s="11">
        <v>361615472</v>
      </c>
      <c r="U41" s="11">
        <v>19093862</v>
      </c>
      <c r="V41" s="11">
        <f t="shared" si="1"/>
        <v>0.571193760620332</v>
      </c>
      <c r="W41" s="11">
        <f t="shared" si="2"/>
        <v>-50952964</v>
      </c>
      <c r="X41" s="11">
        <f t="shared" si="4"/>
        <v>-9579157.232000008</v>
      </c>
      <c r="Y41" s="10">
        <f t="shared" si="3"/>
        <v>-28.796524440705333</v>
      </c>
    </row>
    <row r="42" spans="1:25" ht="15">
      <c r="A42" s="2" t="s">
        <v>65</v>
      </c>
      <c r="B42" s="3">
        <v>71.24</v>
      </c>
      <c r="C42" s="5">
        <v>5.82</v>
      </c>
      <c r="D42" s="5">
        <v>0.93</v>
      </c>
      <c r="E42" s="5">
        <v>5.43</v>
      </c>
      <c r="F42" s="5">
        <v>36.63</v>
      </c>
      <c r="G42" s="5">
        <v>9.77</v>
      </c>
      <c r="H42" s="5">
        <v>2.39</v>
      </c>
      <c r="I42" s="5">
        <v>0.93</v>
      </c>
      <c r="J42" s="5">
        <v>9.5</v>
      </c>
      <c r="K42" s="5">
        <v>0.55</v>
      </c>
      <c r="L42" s="5">
        <v>22.75</v>
      </c>
      <c r="M42" s="5">
        <v>14.39</v>
      </c>
      <c r="N42" s="5">
        <v>83.55</v>
      </c>
      <c r="O42" s="5">
        <v>0.89</v>
      </c>
      <c r="P42" s="5">
        <v>4.02</v>
      </c>
      <c r="Q42" s="10">
        <v>370129203</v>
      </c>
      <c r="R42" s="10">
        <v>445865136</v>
      </c>
      <c r="S42" s="10">
        <v>83100683</v>
      </c>
      <c r="T42" s="10">
        <v>1427605713</v>
      </c>
      <c r="U42" s="10">
        <v>27777826</v>
      </c>
      <c r="V42" s="10">
        <f t="shared" si="1"/>
        <v>0.8301371269360698</v>
      </c>
      <c r="W42" s="10">
        <f t="shared" si="2"/>
        <v>-75735933</v>
      </c>
      <c r="X42" s="10">
        <f t="shared" si="4"/>
        <v>-14238355.404000012</v>
      </c>
      <c r="Y42" s="10">
        <f t="shared" si="3"/>
        <v>-17.13386086610144</v>
      </c>
    </row>
    <row r="43" spans="1:25" ht="15">
      <c r="A43" s="6" t="s">
        <v>57</v>
      </c>
      <c r="B43" s="7">
        <v>71.23</v>
      </c>
      <c r="C43" s="9">
        <v>14.26</v>
      </c>
      <c r="D43" s="9">
        <v>0.59</v>
      </c>
      <c r="E43" s="9">
        <v>8.45</v>
      </c>
      <c r="F43" s="9">
        <v>33.59</v>
      </c>
      <c r="G43" s="9">
        <v>12.79</v>
      </c>
      <c r="H43" s="9">
        <v>3.9</v>
      </c>
      <c r="I43" s="9">
        <v>1.17</v>
      </c>
      <c r="J43" s="9">
        <v>9.15</v>
      </c>
      <c r="K43" s="9">
        <v>1.3</v>
      </c>
      <c r="L43" s="9">
        <v>14.31</v>
      </c>
      <c r="M43" s="9">
        <v>-7.57</v>
      </c>
      <c r="N43" s="9">
        <v>74.76</v>
      </c>
      <c r="O43" s="9">
        <v>0.83</v>
      </c>
      <c r="P43" s="9">
        <v>9.72</v>
      </c>
      <c r="Q43" s="11">
        <v>51750318</v>
      </c>
      <c r="R43" s="11">
        <v>30343280</v>
      </c>
      <c r="S43" s="11">
        <v>106642643</v>
      </c>
      <c r="T43" s="11">
        <v>747787589</v>
      </c>
      <c r="U43" s="11">
        <v>61345967</v>
      </c>
      <c r="V43" s="11">
        <f t="shared" si="1"/>
        <v>1.7054951870727226</v>
      </c>
      <c r="W43" s="11">
        <f t="shared" si="2"/>
        <v>21407038</v>
      </c>
      <c r="X43" s="11">
        <f t="shared" si="4"/>
        <v>4024523.1440000036</v>
      </c>
      <c r="Y43" s="10">
        <f t="shared" si="3"/>
        <v>3.773840398910597</v>
      </c>
    </row>
    <row r="44" spans="1:25" ht="15">
      <c r="A44" s="2" t="s">
        <v>61</v>
      </c>
      <c r="B44" s="3">
        <v>71.23</v>
      </c>
      <c r="C44" s="5">
        <v>10.34</v>
      </c>
      <c r="D44" s="5">
        <v>0.75</v>
      </c>
      <c r="E44" s="5">
        <v>7.72</v>
      </c>
      <c r="F44" s="5">
        <v>28.52</v>
      </c>
      <c r="G44" s="5">
        <v>12.22</v>
      </c>
      <c r="H44" s="5">
        <v>2.87</v>
      </c>
      <c r="I44" s="5">
        <v>1.17</v>
      </c>
      <c r="J44" s="5">
        <v>9.61</v>
      </c>
      <c r="K44" s="5">
        <v>0.99</v>
      </c>
      <c r="L44" s="5">
        <v>6.95</v>
      </c>
      <c r="M44" s="5">
        <v>-9.73</v>
      </c>
      <c r="N44" s="5">
        <v>69.14</v>
      </c>
      <c r="O44" s="5">
        <v>0.95</v>
      </c>
      <c r="P44" s="5">
        <v>3.73</v>
      </c>
      <c r="Q44" s="10">
        <v>30007234</v>
      </c>
      <c r="R44" s="10">
        <v>47475606</v>
      </c>
      <c r="S44" s="10">
        <v>17643410</v>
      </c>
      <c r="T44" s="10">
        <v>170683395</v>
      </c>
      <c r="U44" s="10">
        <v>2317343</v>
      </c>
      <c r="V44" s="10">
        <f t="shared" si="1"/>
        <v>0.6320558393714869</v>
      </c>
      <c r="W44" s="10">
        <f t="shared" si="2"/>
        <v>-17468372</v>
      </c>
      <c r="X44" s="10">
        <f t="shared" si="4"/>
        <v>-3284053.936000003</v>
      </c>
      <c r="Y44" s="10">
        <f t="shared" si="3"/>
        <v>-18.6134876194568</v>
      </c>
    </row>
    <row r="45" spans="1:25" ht="15">
      <c r="A45" s="6" t="s">
        <v>53</v>
      </c>
      <c r="B45" s="7">
        <v>71.09</v>
      </c>
      <c r="C45" s="8">
        <v>20.93</v>
      </c>
      <c r="D45" s="9">
        <v>0.49</v>
      </c>
      <c r="E45" s="9">
        <v>10.31</v>
      </c>
      <c r="F45" s="9">
        <v>13.83</v>
      </c>
      <c r="G45" s="9">
        <v>16.98</v>
      </c>
      <c r="H45" s="9">
        <v>11.29</v>
      </c>
      <c r="I45" s="9">
        <v>1.03</v>
      </c>
      <c r="J45" s="9">
        <v>6.05</v>
      </c>
      <c r="K45" s="9">
        <v>1.27</v>
      </c>
      <c r="L45" s="9">
        <v>29.11</v>
      </c>
      <c r="M45" s="9">
        <v>54.21</v>
      </c>
      <c r="N45" s="8">
        <v>32.72</v>
      </c>
      <c r="O45" s="9">
        <v>0.76</v>
      </c>
      <c r="P45" s="9" t="s">
        <v>22</v>
      </c>
      <c r="Q45" s="11">
        <v>87888040</v>
      </c>
      <c r="R45" s="11">
        <v>65357977</v>
      </c>
      <c r="S45" s="11">
        <v>130215891</v>
      </c>
      <c r="T45" s="11">
        <v>622022712</v>
      </c>
      <c r="U45" s="11">
        <v>26184239</v>
      </c>
      <c r="V45" s="11">
        <f t="shared" si="1"/>
        <v>1.3447178758302143</v>
      </c>
      <c r="W45" s="11">
        <f t="shared" si="2"/>
        <v>22530063</v>
      </c>
      <c r="X45" s="11">
        <f t="shared" si="4"/>
        <v>4235651.844000003</v>
      </c>
      <c r="Y45" s="10">
        <f t="shared" si="3"/>
        <v>3.252791814787032</v>
      </c>
    </row>
    <row r="46" spans="1:25" ht="15">
      <c r="A46" s="2" t="s">
        <v>58</v>
      </c>
      <c r="B46" s="3">
        <v>70.95</v>
      </c>
      <c r="C46" s="5">
        <v>6.59</v>
      </c>
      <c r="D46" s="5">
        <v>1</v>
      </c>
      <c r="E46" s="5">
        <v>6.62</v>
      </c>
      <c r="F46" s="5">
        <v>30.56</v>
      </c>
      <c r="G46" s="5">
        <v>9.53</v>
      </c>
      <c r="H46" s="5">
        <v>3.23</v>
      </c>
      <c r="I46" s="5">
        <v>1.1</v>
      </c>
      <c r="J46" s="5">
        <v>11.58</v>
      </c>
      <c r="K46" s="5">
        <v>0.76</v>
      </c>
      <c r="L46" s="5">
        <v>34.23</v>
      </c>
      <c r="M46" s="5">
        <v>32.08</v>
      </c>
      <c r="N46" s="5">
        <v>77.7</v>
      </c>
      <c r="O46" s="5">
        <v>0.6</v>
      </c>
      <c r="P46" s="5">
        <v>1.72</v>
      </c>
      <c r="Q46" s="10">
        <v>24855141</v>
      </c>
      <c r="R46" s="10">
        <v>69703889</v>
      </c>
      <c r="S46" s="10">
        <v>23658888</v>
      </c>
      <c r="T46" s="10">
        <v>358841984</v>
      </c>
      <c r="U46" s="10">
        <v>6983790</v>
      </c>
      <c r="V46" s="10">
        <f t="shared" si="1"/>
        <v>0.35658184007494903</v>
      </c>
      <c r="W46" s="10">
        <f t="shared" si="2"/>
        <v>-44848748</v>
      </c>
      <c r="X46" s="10">
        <f t="shared" si="4"/>
        <v>-8431564.624000007</v>
      </c>
      <c r="Y46" s="10">
        <f t="shared" si="3"/>
        <v>-35.6380427685359</v>
      </c>
    </row>
    <row r="47" spans="1:25" ht="15">
      <c r="A47" s="6" t="s">
        <v>64</v>
      </c>
      <c r="B47" s="7">
        <v>70.43</v>
      </c>
      <c r="C47" s="9">
        <v>5.46</v>
      </c>
      <c r="D47" s="9">
        <v>1.3</v>
      </c>
      <c r="E47" s="9">
        <v>7.08</v>
      </c>
      <c r="F47" s="9">
        <v>51.89</v>
      </c>
      <c r="G47" s="9">
        <v>14.72</v>
      </c>
      <c r="H47" s="9">
        <v>4.01</v>
      </c>
      <c r="I47" s="9">
        <v>2.54</v>
      </c>
      <c r="J47" s="9">
        <v>17.22</v>
      </c>
      <c r="K47" s="9">
        <v>0.94</v>
      </c>
      <c r="L47" s="9">
        <v>32.82</v>
      </c>
      <c r="M47" s="9">
        <v>17.61</v>
      </c>
      <c r="N47" s="9">
        <v>80.68</v>
      </c>
      <c r="O47" s="9">
        <v>0.9</v>
      </c>
      <c r="P47" s="9">
        <v>4.43</v>
      </c>
      <c r="Q47" s="11">
        <v>38771410</v>
      </c>
      <c r="R47" s="11">
        <v>82208083</v>
      </c>
      <c r="S47" s="11">
        <v>62651489</v>
      </c>
      <c r="T47" s="11">
        <v>1148142835</v>
      </c>
      <c r="U47" s="11">
        <v>18652468</v>
      </c>
      <c r="V47" s="11">
        <f t="shared" si="1"/>
        <v>0.471625278015545</v>
      </c>
      <c r="W47" s="11">
        <f t="shared" si="2"/>
        <v>-43436673</v>
      </c>
      <c r="X47" s="11">
        <f t="shared" si="4"/>
        <v>-8166094.524000008</v>
      </c>
      <c r="Y47" s="10">
        <f t="shared" si="3"/>
        <v>-13.03415873164644</v>
      </c>
    </row>
    <row r="48" spans="1:25" ht="15">
      <c r="A48" s="2" t="s">
        <v>67</v>
      </c>
      <c r="B48" s="3">
        <v>70.28</v>
      </c>
      <c r="C48" s="5">
        <v>10.63</v>
      </c>
      <c r="D48" s="5">
        <v>0.56</v>
      </c>
      <c r="E48" s="5">
        <v>5.9</v>
      </c>
      <c r="F48" s="5">
        <v>53.4</v>
      </c>
      <c r="G48" s="5">
        <v>14.76</v>
      </c>
      <c r="H48" s="5">
        <v>3.06</v>
      </c>
      <c r="I48" s="5">
        <v>1.29</v>
      </c>
      <c r="J48" s="5">
        <v>8.75</v>
      </c>
      <c r="K48" s="5">
        <v>0.93</v>
      </c>
      <c r="L48" s="5">
        <v>16.21</v>
      </c>
      <c r="M48" s="5">
        <v>79.25</v>
      </c>
      <c r="N48" s="5">
        <v>68.9</v>
      </c>
      <c r="O48" s="5">
        <v>0.78</v>
      </c>
      <c r="P48" s="5">
        <v>2.35</v>
      </c>
      <c r="Q48" s="10">
        <v>188070243</v>
      </c>
      <c r="R48" s="10">
        <v>436627421</v>
      </c>
      <c r="S48" s="10">
        <v>126204575</v>
      </c>
      <c r="T48" s="10">
        <v>1187288256</v>
      </c>
      <c r="U48" s="10">
        <v>53772393</v>
      </c>
      <c r="V48" s="10">
        <f t="shared" si="1"/>
        <v>0.43073392543525113</v>
      </c>
      <c r="W48" s="10">
        <f t="shared" si="2"/>
        <v>-248557178</v>
      </c>
      <c r="X48" s="10">
        <f t="shared" si="4"/>
        <v>-46728749.46400004</v>
      </c>
      <c r="Y48" s="10">
        <f t="shared" si="3"/>
        <v>-37.02619296012053</v>
      </c>
    </row>
    <row r="49" spans="1:25" ht="15">
      <c r="A49" s="6" t="s">
        <v>72</v>
      </c>
      <c r="B49" s="7">
        <v>69.77</v>
      </c>
      <c r="C49" s="8">
        <v>20.9</v>
      </c>
      <c r="D49" s="9">
        <v>0.51</v>
      </c>
      <c r="E49" s="9">
        <v>10.65</v>
      </c>
      <c r="F49" s="9">
        <v>25.62</v>
      </c>
      <c r="G49" s="9">
        <v>14.8</v>
      </c>
      <c r="H49" s="9">
        <v>3.46</v>
      </c>
      <c r="I49" s="9">
        <v>1.12</v>
      </c>
      <c r="J49" s="9">
        <v>7.55</v>
      </c>
      <c r="K49" s="9">
        <v>1.58</v>
      </c>
      <c r="L49" s="9">
        <v>11.06</v>
      </c>
      <c r="M49" s="9">
        <v>42.06</v>
      </c>
      <c r="N49" s="8">
        <v>62.26</v>
      </c>
      <c r="O49" s="9">
        <v>0.92</v>
      </c>
      <c r="P49" s="9">
        <v>2.54</v>
      </c>
      <c r="Q49" s="11">
        <v>494247047</v>
      </c>
      <c r="R49" s="11">
        <v>297987056</v>
      </c>
      <c r="S49" s="11">
        <v>235810412</v>
      </c>
      <c r="T49" s="11">
        <v>1128546062</v>
      </c>
      <c r="U49" s="11">
        <v>62942291</v>
      </c>
      <c r="V49" s="11">
        <f t="shared" si="1"/>
        <v>1.658619181767412</v>
      </c>
      <c r="W49" s="11">
        <f t="shared" si="2"/>
        <v>196259991</v>
      </c>
      <c r="X49" s="11">
        <f t="shared" si="4"/>
        <v>36896878.308000036</v>
      </c>
      <c r="Y49" s="10">
        <f t="shared" si="3"/>
        <v>15.646840186174662</v>
      </c>
    </row>
    <row r="50" spans="1:25" ht="15">
      <c r="A50" s="2" t="s">
        <v>59</v>
      </c>
      <c r="B50" s="3">
        <v>69.73</v>
      </c>
      <c r="C50" s="5">
        <v>2.23</v>
      </c>
      <c r="D50" s="4">
        <v>2.36</v>
      </c>
      <c r="E50" s="5">
        <v>5.26</v>
      </c>
      <c r="F50" s="5">
        <v>62.89</v>
      </c>
      <c r="G50" s="5">
        <v>14.18</v>
      </c>
      <c r="H50" s="5">
        <v>-0.78</v>
      </c>
      <c r="I50" s="5">
        <v>0.68</v>
      </c>
      <c r="J50" s="5">
        <v>4.81</v>
      </c>
      <c r="K50" s="5">
        <v>0.11</v>
      </c>
      <c r="L50" s="5">
        <v>43.45</v>
      </c>
      <c r="M50" s="5" t="s">
        <v>22</v>
      </c>
      <c r="N50" s="5">
        <v>98.02</v>
      </c>
      <c r="O50" s="5">
        <v>0.65</v>
      </c>
      <c r="P50" s="5">
        <v>3.77</v>
      </c>
      <c r="Q50" s="10">
        <v>305154178</v>
      </c>
      <c r="R50" s="10">
        <v>455328455</v>
      </c>
      <c r="S50" s="10">
        <v>41410955</v>
      </c>
      <c r="T50" s="10">
        <v>1856511115</v>
      </c>
      <c r="U50" s="10">
        <v>73043450</v>
      </c>
      <c r="V50" s="10">
        <f t="shared" si="1"/>
        <v>0.6701847307126896</v>
      </c>
      <c r="W50" s="10">
        <f t="shared" si="2"/>
        <v>-150174277</v>
      </c>
      <c r="X50" s="10">
        <f t="shared" si="4"/>
        <v>-28232764.076000024</v>
      </c>
      <c r="Y50" s="10">
        <f t="shared" si="3"/>
        <v>-68.17704174173241</v>
      </c>
    </row>
    <row r="51" spans="1:25" ht="15">
      <c r="A51" s="6" t="s">
        <v>60</v>
      </c>
      <c r="B51" s="7">
        <v>69.4</v>
      </c>
      <c r="C51" s="8">
        <v>18.76</v>
      </c>
      <c r="D51" s="9">
        <v>0.74</v>
      </c>
      <c r="E51" s="9">
        <v>13.93</v>
      </c>
      <c r="F51" s="9">
        <v>50.93</v>
      </c>
      <c r="G51" s="9">
        <v>28.4</v>
      </c>
      <c r="H51" s="9">
        <v>9.56</v>
      </c>
      <c r="I51" s="9">
        <v>2.46</v>
      </c>
      <c r="J51" s="9">
        <v>8.66</v>
      </c>
      <c r="K51" s="9">
        <v>1.63</v>
      </c>
      <c r="L51" s="9">
        <v>26.28</v>
      </c>
      <c r="M51" s="9">
        <v>21.09</v>
      </c>
      <c r="N51" s="8">
        <v>52.58</v>
      </c>
      <c r="O51" s="9">
        <v>0.97</v>
      </c>
      <c r="P51" s="9">
        <v>4.26</v>
      </c>
      <c r="Q51" s="11">
        <v>5447713</v>
      </c>
      <c r="R51" s="11">
        <v>2755342</v>
      </c>
      <c r="S51" s="11">
        <v>23905381</v>
      </c>
      <c r="T51" s="11">
        <v>127435420</v>
      </c>
      <c r="U51" s="11">
        <v>1021980</v>
      </c>
      <c r="V51" s="11">
        <f t="shared" si="1"/>
        <v>1.9771458497710992</v>
      </c>
      <c r="W51" s="11">
        <f t="shared" si="2"/>
        <v>2692371</v>
      </c>
      <c r="X51" s="11">
        <f t="shared" si="4"/>
        <v>506165.7480000004</v>
      </c>
      <c r="Y51" s="10">
        <f t="shared" si="3"/>
        <v>2.117371599306451</v>
      </c>
    </row>
    <row r="52" spans="1:25" ht="15">
      <c r="A52" s="2" t="s">
        <v>70</v>
      </c>
      <c r="B52" s="3">
        <v>69.35</v>
      </c>
      <c r="C52" s="5">
        <v>6.79</v>
      </c>
      <c r="D52" s="5">
        <v>1.12</v>
      </c>
      <c r="E52" s="5">
        <v>7.59</v>
      </c>
      <c r="F52" s="5">
        <v>29.64</v>
      </c>
      <c r="G52" s="5">
        <v>13.45</v>
      </c>
      <c r="H52" s="5">
        <v>2.14</v>
      </c>
      <c r="I52" s="5">
        <v>2</v>
      </c>
      <c r="J52" s="5">
        <v>14.87</v>
      </c>
      <c r="K52" s="5">
        <v>1.01</v>
      </c>
      <c r="L52" s="5">
        <v>12.02</v>
      </c>
      <c r="M52" s="5" t="s">
        <v>22</v>
      </c>
      <c r="N52" s="5">
        <v>79.46</v>
      </c>
      <c r="O52" s="5">
        <v>0.82</v>
      </c>
      <c r="P52" s="5">
        <v>3.9</v>
      </c>
      <c r="Q52" s="10">
        <v>28720942</v>
      </c>
      <c r="R52" s="10">
        <v>34346182</v>
      </c>
      <c r="S52" s="10">
        <v>32158855</v>
      </c>
      <c r="T52" s="10">
        <v>473835122</v>
      </c>
      <c r="U52" s="10">
        <v>6507578</v>
      </c>
      <c r="V52" s="10">
        <f t="shared" si="1"/>
        <v>0.8362193503778673</v>
      </c>
      <c r="W52" s="10">
        <f t="shared" si="2"/>
        <v>-5625240</v>
      </c>
      <c r="X52" s="10">
        <f t="shared" si="4"/>
        <v>-1057545.120000001</v>
      </c>
      <c r="Y52" s="10">
        <f t="shared" si="3"/>
        <v>-3.2885036485285344</v>
      </c>
    </row>
    <row r="53" spans="1:25" ht="15">
      <c r="A53" s="6" t="s">
        <v>71</v>
      </c>
      <c r="B53" s="7">
        <v>69.34</v>
      </c>
      <c r="C53" s="9">
        <v>9.26</v>
      </c>
      <c r="D53" s="9">
        <v>0.82</v>
      </c>
      <c r="E53" s="9">
        <v>7.55</v>
      </c>
      <c r="F53" s="9">
        <v>33.18</v>
      </c>
      <c r="G53" s="9">
        <v>11.32</v>
      </c>
      <c r="H53" s="9">
        <v>4.24</v>
      </c>
      <c r="I53" s="9">
        <v>0.99</v>
      </c>
      <c r="J53" s="9">
        <v>8.77</v>
      </c>
      <c r="K53" s="9">
        <v>0.81</v>
      </c>
      <c r="L53" s="9">
        <v>14.06</v>
      </c>
      <c r="M53" s="9">
        <v>24.66</v>
      </c>
      <c r="N53" s="9">
        <v>70.93</v>
      </c>
      <c r="O53" s="9">
        <v>0.19</v>
      </c>
      <c r="P53" s="9">
        <v>3</v>
      </c>
      <c r="Q53" s="11">
        <v>34424550</v>
      </c>
      <c r="R53" s="11">
        <v>25632777</v>
      </c>
      <c r="S53" s="11">
        <v>16327534</v>
      </c>
      <c r="T53" s="11">
        <v>176324406</v>
      </c>
      <c r="U53" s="11">
        <v>5528127</v>
      </c>
      <c r="V53" s="11">
        <f t="shared" si="1"/>
        <v>1.3429894856885776</v>
      </c>
      <c r="W53" s="11">
        <f t="shared" si="2"/>
        <v>8791773</v>
      </c>
      <c r="X53" s="11">
        <f t="shared" si="4"/>
        <v>1652853.3240000014</v>
      </c>
      <c r="Y53" s="10">
        <f t="shared" si="3"/>
        <v>10.123104468807117</v>
      </c>
    </row>
    <row r="54" spans="1:25" ht="15">
      <c r="A54" s="2" t="s">
        <v>68</v>
      </c>
      <c r="B54" s="3">
        <v>69.27</v>
      </c>
      <c r="C54" s="5">
        <v>5.04</v>
      </c>
      <c r="D54" s="5">
        <v>1.06</v>
      </c>
      <c r="E54" s="5">
        <v>5.37</v>
      </c>
      <c r="F54" s="5">
        <v>72.59</v>
      </c>
      <c r="G54" s="5">
        <v>19.58</v>
      </c>
      <c r="H54" s="5">
        <v>4.96</v>
      </c>
      <c r="I54" s="5">
        <v>1.74</v>
      </c>
      <c r="J54" s="5">
        <v>8.89</v>
      </c>
      <c r="K54" s="5">
        <v>0.45</v>
      </c>
      <c r="L54" s="5">
        <v>44.95</v>
      </c>
      <c r="M54" s="5">
        <v>27.66</v>
      </c>
      <c r="N54" s="5">
        <v>80.5</v>
      </c>
      <c r="O54" s="5">
        <v>0.54</v>
      </c>
      <c r="P54" s="5">
        <v>2.29</v>
      </c>
      <c r="Q54" s="10">
        <v>78683009</v>
      </c>
      <c r="R54" s="10">
        <v>111031813</v>
      </c>
      <c r="S54" s="10">
        <v>10123005</v>
      </c>
      <c r="T54" s="10">
        <v>200689044</v>
      </c>
      <c r="U54" s="10">
        <v>2904328</v>
      </c>
      <c r="V54" s="10">
        <f t="shared" si="1"/>
        <v>0.7086528344808708</v>
      </c>
      <c r="W54" s="10">
        <f t="shared" si="2"/>
        <v>-32348804</v>
      </c>
      <c r="X54" s="10">
        <f t="shared" si="4"/>
        <v>-6081575.152000005</v>
      </c>
      <c r="Y54" s="10">
        <f t="shared" si="3"/>
        <v>-60.076777122998614</v>
      </c>
    </row>
    <row r="55" spans="1:25" ht="15">
      <c r="A55" s="6" t="s">
        <v>69</v>
      </c>
      <c r="B55" s="7">
        <v>69.07</v>
      </c>
      <c r="C55" s="9">
        <v>2.7</v>
      </c>
      <c r="D55" s="8">
        <v>1.83</v>
      </c>
      <c r="E55" s="9">
        <v>4.92</v>
      </c>
      <c r="F55" s="9">
        <v>61.36</v>
      </c>
      <c r="G55" s="9">
        <v>12.73</v>
      </c>
      <c r="H55" s="9">
        <v>6.81</v>
      </c>
      <c r="I55" s="9">
        <v>2.76</v>
      </c>
      <c r="J55" s="9">
        <v>21.69</v>
      </c>
      <c r="K55" s="9">
        <v>0.58</v>
      </c>
      <c r="L55" s="9">
        <v>46.31</v>
      </c>
      <c r="M55" s="8">
        <v>674.3</v>
      </c>
      <c r="N55" s="9">
        <v>81.2</v>
      </c>
      <c r="O55" s="9">
        <v>-0.02</v>
      </c>
      <c r="P55" s="9">
        <v>0.1</v>
      </c>
      <c r="Q55" s="11">
        <v>2350909</v>
      </c>
      <c r="R55" s="11">
        <v>17949450</v>
      </c>
      <c r="S55" s="11">
        <v>1723170</v>
      </c>
      <c r="T55" s="11">
        <v>63918176</v>
      </c>
      <c r="U55" s="11">
        <v>2244175</v>
      </c>
      <c r="V55" s="11">
        <f t="shared" si="1"/>
        <v>0.13097387385128792</v>
      </c>
      <c r="W55" s="11">
        <f t="shared" si="2"/>
        <v>-15598541</v>
      </c>
      <c r="X55" s="11">
        <f t="shared" si="4"/>
        <v>-2932525.7080000024</v>
      </c>
      <c r="Y55" s="10">
        <f t="shared" si="3"/>
        <v>-170.18203125634744</v>
      </c>
    </row>
    <row r="56" spans="1:25" ht="15">
      <c r="A56" s="2" t="s">
        <v>74</v>
      </c>
      <c r="B56" s="3">
        <v>68.62</v>
      </c>
      <c r="C56" s="5">
        <v>12.71</v>
      </c>
      <c r="D56" s="5">
        <v>0.45</v>
      </c>
      <c r="E56" s="5">
        <v>5.72</v>
      </c>
      <c r="F56" s="5">
        <v>18.18</v>
      </c>
      <c r="G56" s="5">
        <v>7.96</v>
      </c>
      <c r="H56" s="5">
        <v>1.53</v>
      </c>
      <c r="I56" s="5">
        <v>0.83</v>
      </c>
      <c r="J56" s="5">
        <v>10.44</v>
      </c>
      <c r="K56" s="5">
        <v>1.33</v>
      </c>
      <c r="L56" s="5">
        <v>80.61</v>
      </c>
      <c r="M56" s="5" t="s">
        <v>22</v>
      </c>
      <c r="N56" s="5">
        <v>72.13</v>
      </c>
      <c r="O56" s="5">
        <v>0.23</v>
      </c>
      <c r="P56" s="5">
        <v>0.12</v>
      </c>
      <c r="Q56" s="10">
        <v>25168415</v>
      </c>
      <c r="R56" s="10">
        <v>20825183</v>
      </c>
      <c r="S56" s="10">
        <v>16916847</v>
      </c>
      <c r="T56" s="10">
        <v>133082932</v>
      </c>
      <c r="U56" s="10">
        <v>3737694</v>
      </c>
      <c r="V56" s="10">
        <f t="shared" si="1"/>
        <v>1.2085567267284039</v>
      </c>
      <c r="W56" s="10">
        <f t="shared" si="2"/>
        <v>4343232</v>
      </c>
      <c r="X56" s="10">
        <f t="shared" si="4"/>
        <v>816527.6160000007</v>
      </c>
      <c r="Y56" s="10">
        <f t="shared" si="3"/>
        <v>4.826712779278554</v>
      </c>
    </row>
    <row r="57" spans="1:25" ht="15">
      <c r="A57" s="6" t="s">
        <v>73</v>
      </c>
      <c r="B57" s="7">
        <v>68.56</v>
      </c>
      <c r="C57" s="9">
        <v>6.57</v>
      </c>
      <c r="D57" s="9">
        <v>0.94</v>
      </c>
      <c r="E57" s="9">
        <v>6.18</v>
      </c>
      <c r="F57" s="9">
        <v>47.37</v>
      </c>
      <c r="G57" s="9">
        <v>11.86</v>
      </c>
      <c r="H57" s="9">
        <v>3.02</v>
      </c>
      <c r="I57" s="9">
        <v>1.12</v>
      </c>
      <c r="J57" s="9">
        <v>9.41</v>
      </c>
      <c r="K57" s="9">
        <v>0.62</v>
      </c>
      <c r="L57" s="9">
        <v>22.61</v>
      </c>
      <c r="M57" s="9">
        <v>6.32</v>
      </c>
      <c r="N57" s="9">
        <v>85.12</v>
      </c>
      <c r="O57" s="9">
        <v>0.86</v>
      </c>
      <c r="P57" s="9">
        <v>1.81</v>
      </c>
      <c r="Q57" s="11">
        <v>385593000</v>
      </c>
      <c r="R57" s="11">
        <v>606837000</v>
      </c>
      <c r="S57" s="11">
        <v>96511000</v>
      </c>
      <c r="T57" s="11">
        <v>1468038000</v>
      </c>
      <c r="U57" s="11">
        <v>65867000</v>
      </c>
      <c r="V57" s="11">
        <f t="shared" si="1"/>
        <v>0.6354144523158608</v>
      </c>
      <c r="W57" s="11">
        <f t="shared" si="2"/>
        <v>-221244000</v>
      </c>
      <c r="X57" s="11">
        <f t="shared" si="4"/>
        <v>-41593872.00000004</v>
      </c>
      <c r="Y57" s="10">
        <f t="shared" si="3"/>
        <v>-43.097545357524055</v>
      </c>
    </row>
    <row r="58" spans="1:25" ht="15">
      <c r="A58" s="2" t="s">
        <v>77</v>
      </c>
      <c r="B58" s="3">
        <v>67.79</v>
      </c>
      <c r="C58" s="5">
        <v>6.17</v>
      </c>
      <c r="D58" s="5">
        <v>0.81</v>
      </c>
      <c r="E58" s="5">
        <v>4.98</v>
      </c>
      <c r="F58" s="5">
        <v>40.84</v>
      </c>
      <c r="G58" s="5">
        <v>8.42</v>
      </c>
      <c r="H58" s="5">
        <v>2.54</v>
      </c>
      <c r="I58" s="5">
        <v>0.8</v>
      </c>
      <c r="J58" s="5">
        <v>9.54</v>
      </c>
      <c r="K58" s="5">
        <v>0.59</v>
      </c>
      <c r="L58" s="5">
        <v>40.81</v>
      </c>
      <c r="M58" s="5" t="s">
        <v>22</v>
      </c>
      <c r="N58" s="5">
        <v>81.53</v>
      </c>
      <c r="O58" s="5">
        <v>0.7</v>
      </c>
      <c r="P58" s="5" t="s">
        <v>22</v>
      </c>
      <c r="Q58" s="10">
        <v>130440831</v>
      </c>
      <c r="R58" s="10">
        <v>265466329</v>
      </c>
      <c r="S58" s="10">
        <v>76461010</v>
      </c>
      <c r="T58" s="10">
        <v>1239676218</v>
      </c>
      <c r="U58" s="10">
        <v>25875867</v>
      </c>
      <c r="V58" s="10">
        <f t="shared" si="1"/>
        <v>0.49136488040259146</v>
      </c>
      <c r="W58" s="10">
        <f t="shared" si="2"/>
        <v>-135025498</v>
      </c>
      <c r="X58" s="10">
        <f t="shared" si="4"/>
        <v>-25384793.624000024</v>
      </c>
      <c r="Y58" s="10">
        <f t="shared" si="3"/>
        <v>-33.199657739284405</v>
      </c>
    </row>
    <row r="59" spans="1:25" ht="15">
      <c r="A59" s="6" t="s">
        <v>76</v>
      </c>
      <c r="B59" s="7">
        <v>67.27</v>
      </c>
      <c r="C59" s="9">
        <v>4.71</v>
      </c>
      <c r="D59" s="9">
        <v>0.96</v>
      </c>
      <c r="E59" s="9">
        <v>4.51</v>
      </c>
      <c r="F59" s="9">
        <v>65.89</v>
      </c>
      <c r="G59" s="9">
        <v>13.23</v>
      </c>
      <c r="H59" s="9">
        <v>4.56</v>
      </c>
      <c r="I59" s="9">
        <v>1.2</v>
      </c>
      <c r="J59" s="9">
        <v>9.06</v>
      </c>
      <c r="K59" s="9">
        <v>0.43</v>
      </c>
      <c r="L59" s="9">
        <v>35.65</v>
      </c>
      <c r="M59" s="9">
        <v>59.34</v>
      </c>
      <c r="N59" s="9">
        <v>71.92</v>
      </c>
      <c r="O59" s="9">
        <v>0.02</v>
      </c>
      <c r="P59" s="9">
        <v>1.11</v>
      </c>
      <c r="Q59" s="11">
        <v>1646232</v>
      </c>
      <c r="R59" s="11">
        <v>114304152</v>
      </c>
      <c r="S59" s="11">
        <v>10891972</v>
      </c>
      <c r="T59" s="11">
        <v>231229305</v>
      </c>
      <c r="U59" s="11">
        <v>14043153</v>
      </c>
      <c r="V59" s="11">
        <f t="shared" si="1"/>
        <v>0.01440220649202664</v>
      </c>
      <c r="W59" s="11">
        <f t="shared" si="2"/>
        <v>-112657920</v>
      </c>
      <c r="X59" s="11">
        <f t="shared" si="4"/>
        <v>-21179688.96000002</v>
      </c>
      <c r="Y59" s="10">
        <f t="shared" si="3"/>
        <v>-194.45228981492076</v>
      </c>
    </row>
    <row r="60" spans="1:25" ht="15">
      <c r="A60" s="2" t="s">
        <v>75</v>
      </c>
      <c r="B60" s="3">
        <v>67.22</v>
      </c>
      <c r="C60" s="5">
        <v>12.79</v>
      </c>
      <c r="D60" s="5">
        <v>0.48</v>
      </c>
      <c r="E60" s="5">
        <v>6.12</v>
      </c>
      <c r="F60" s="5">
        <v>13.68</v>
      </c>
      <c r="G60" s="5">
        <v>18.2</v>
      </c>
      <c r="H60" s="5">
        <v>10.95</v>
      </c>
      <c r="I60" s="5">
        <v>1.02</v>
      </c>
      <c r="J60" s="5">
        <v>5.63</v>
      </c>
      <c r="K60" s="5">
        <v>0.72</v>
      </c>
      <c r="L60" s="5">
        <v>29.27</v>
      </c>
      <c r="M60" s="5">
        <v>55.07</v>
      </c>
      <c r="N60" s="4">
        <v>32.63</v>
      </c>
      <c r="O60" s="5">
        <v>0.73</v>
      </c>
      <c r="P60" s="5" t="s">
        <v>22</v>
      </c>
      <c r="Q60" s="10">
        <v>87894258</v>
      </c>
      <c r="R60" s="10">
        <v>65554400</v>
      </c>
      <c r="S60" s="10">
        <v>79826589</v>
      </c>
      <c r="T60" s="10">
        <v>624093679</v>
      </c>
      <c r="U60" s="10">
        <v>30823754</v>
      </c>
      <c r="V60" s="10">
        <f t="shared" si="1"/>
        <v>1.3407835019464749</v>
      </c>
      <c r="W60" s="10">
        <f t="shared" si="2"/>
        <v>22339858</v>
      </c>
      <c r="X60" s="10">
        <f t="shared" si="4"/>
        <v>4199893.304000004</v>
      </c>
      <c r="Y60" s="10">
        <f t="shared" si="3"/>
        <v>5.261271158661188</v>
      </c>
    </row>
    <row r="61" spans="1:25" ht="15">
      <c r="A61" s="6" t="s">
        <v>78</v>
      </c>
      <c r="B61" s="7">
        <v>66.58</v>
      </c>
      <c r="C61" s="9">
        <v>2.04</v>
      </c>
      <c r="D61" s="9">
        <v>0.89</v>
      </c>
      <c r="E61" s="9">
        <v>1.81</v>
      </c>
      <c r="F61" s="9">
        <v>45.65</v>
      </c>
      <c r="G61" s="9">
        <v>3.34</v>
      </c>
      <c r="H61" s="9">
        <v>3.21</v>
      </c>
      <c r="I61" s="9">
        <v>0.85</v>
      </c>
      <c r="J61" s="9">
        <v>25.59</v>
      </c>
      <c r="K61" s="9">
        <v>0.52</v>
      </c>
      <c r="L61" s="9">
        <v>12.42</v>
      </c>
      <c r="M61" s="8">
        <v>104.64</v>
      </c>
      <c r="N61" s="9">
        <v>77.91</v>
      </c>
      <c r="O61" s="9">
        <v>0.16</v>
      </c>
      <c r="P61" s="9">
        <v>9.22</v>
      </c>
      <c r="Q61" s="11">
        <v>27308832</v>
      </c>
      <c r="R61" s="11">
        <v>42219110</v>
      </c>
      <c r="S61" s="11">
        <v>2537260</v>
      </c>
      <c r="T61" s="11">
        <v>124446271</v>
      </c>
      <c r="U61" s="11">
        <v>9121176</v>
      </c>
      <c r="V61" s="11">
        <f t="shared" si="1"/>
        <v>0.6468358049234103</v>
      </c>
      <c r="W61" s="11">
        <f t="shared" si="2"/>
        <v>-14910278</v>
      </c>
      <c r="X61" s="11">
        <f t="shared" si="4"/>
        <v>-2803132.2640000023</v>
      </c>
      <c r="Y61" s="10">
        <f t="shared" si="3"/>
        <v>-110.47871578001475</v>
      </c>
    </row>
    <row r="62" spans="1:25" ht="15">
      <c r="A62" s="2" t="s">
        <v>81</v>
      </c>
      <c r="B62" s="3">
        <v>66.53</v>
      </c>
      <c r="C62" s="5">
        <v>2.52</v>
      </c>
      <c r="D62" s="5">
        <v>0.96</v>
      </c>
      <c r="E62" s="5">
        <v>2.43</v>
      </c>
      <c r="F62" s="5">
        <v>54.31</v>
      </c>
      <c r="G62" s="5">
        <v>5.32</v>
      </c>
      <c r="H62" s="5">
        <v>1.71</v>
      </c>
      <c r="I62" s="5">
        <v>1.25</v>
      </c>
      <c r="J62" s="5">
        <v>23.47</v>
      </c>
      <c r="K62" s="5">
        <v>0.59</v>
      </c>
      <c r="L62" s="5">
        <v>43.08</v>
      </c>
      <c r="M62" s="4">
        <v>312.63</v>
      </c>
      <c r="N62" s="5">
        <v>86.23</v>
      </c>
      <c r="O62" s="5">
        <v>0.36</v>
      </c>
      <c r="P62" s="5">
        <v>0.93</v>
      </c>
      <c r="Q62" s="10">
        <v>138976402</v>
      </c>
      <c r="R62" s="10">
        <v>87478278</v>
      </c>
      <c r="S62" s="10">
        <v>29288250</v>
      </c>
      <c r="T62" s="10">
        <v>1162967944</v>
      </c>
      <c r="U62" s="10">
        <v>9431203</v>
      </c>
      <c r="V62" s="10">
        <f t="shared" si="1"/>
        <v>1.5886961332274967</v>
      </c>
      <c r="W62" s="10">
        <f t="shared" si="2"/>
        <v>51498124</v>
      </c>
      <c r="X62" s="10">
        <f t="shared" si="4"/>
        <v>9681647.312000008</v>
      </c>
      <c r="Y62" s="10">
        <f t="shared" si="3"/>
        <v>33.05642130205802</v>
      </c>
    </row>
    <row r="63" spans="1:25" ht="15">
      <c r="A63" s="6" t="s">
        <v>80</v>
      </c>
      <c r="B63" s="7">
        <v>66.26</v>
      </c>
      <c r="C63" s="9">
        <v>4.25</v>
      </c>
      <c r="D63" s="9">
        <v>0.82</v>
      </c>
      <c r="E63" s="9">
        <v>3.47</v>
      </c>
      <c r="F63" s="9">
        <v>60.37</v>
      </c>
      <c r="G63" s="9">
        <v>14.18</v>
      </c>
      <c r="H63" s="9">
        <v>7.85</v>
      </c>
      <c r="I63" s="9">
        <v>1.96</v>
      </c>
      <c r="J63" s="9">
        <v>13.79</v>
      </c>
      <c r="K63" s="9">
        <v>0.59</v>
      </c>
      <c r="L63" s="9">
        <v>47.85</v>
      </c>
      <c r="M63" s="9">
        <v>32.21</v>
      </c>
      <c r="N63" s="9">
        <v>72.55</v>
      </c>
      <c r="O63" s="9">
        <v>0.47</v>
      </c>
      <c r="P63" s="9">
        <v>1.13</v>
      </c>
      <c r="Q63" s="11">
        <v>465791912</v>
      </c>
      <c r="R63" s="11">
        <v>997011410</v>
      </c>
      <c r="S63" s="11">
        <v>72032050</v>
      </c>
      <c r="T63" s="11">
        <v>1695998505</v>
      </c>
      <c r="U63" s="11">
        <v>95726143</v>
      </c>
      <c r="V63" s="11">
        <f t="shared" si="1"/>
        <v>0.4671881458207183</v>
      </c>
      <c r="W63" s="11">
        <f t="shared" si="2"/>
        <v>-531219498</v>
      </c>
      <c r="X63" s="11">
        <f t="shared" si="4"/>
        <v>-99869265.62400009</v>
      </c>
      <c r="Y63" s="10">
        <f t="shared" si="3"/>
        <v>-138.6455968197491</v>
      </c>
    </row>
    <row r="64" spans="1:25" ht="15">
      <c r="A64" s="2" t="s">
        <v>79</v>
      </c>
      <c r="B64" s="3">
        <v>66</v>
      </c>
      <c r="C64" s="5">
        <v>8.59</v>
      </c>
      <c r="D64" s="4">
        <v>1.84</v>
      </c>
      <c r="E64" s="5">
        <v>15.82</v>
      </c>
      <c r="F64" s="5">
        <v>42.07</v>
      </c>
      <c r="G64" s="5">
        <v>27.31</v>
      </c>
      <c r="H64" s="5">
        <v>-0.85</v>
      </c>
      <c r="I64" s="5">
        <v>2.58</v>
      </c>
      <c r="J64" s="5">
        <v>9.46</v>
      </c>
      <c r="K64" s="5">
        <v>0.81</v>
      </c>
      <c r="L64" s="5">
        <v>27.68</v>
      </c>
      <c r="M64" s="5" t="s">
        <v>22</v>
      </c>
      <c r="N64" s="5">
        <v>91.67</v>
      </c>
      <c r="O64" s="5">
        <v>-0.29</v>
      </c>
      <c r="P64" s="5">
        <v>0.23</v>
      </c>
      <c r="Q64" s="5">
        <v>0</v>
      </c>
      <c r="R64" s="10">
        <v>285725</v>
      </c>
      <c r="S64" s="10">
        <v>9727689</v>
      </c>
      <c r="T64" s="10">
        <v>113249021</v>
      </c>
      <c r="U64" s="10">
        <v>281324</v>
      </c>
      <c r="V64" s="10">
        <f t="shared" si="1"/>
        <v>0</v>
      </c>
      <c r="W64" s="10">
        <f t="shared" si="2"/>
        <v>-285725</v>
      </c>
      <c r="X64" s="10">
        <f t="shared" si="4"/>
        <v>-53716.30000000005</v>
      </c>
      <c r="Y64" s="10">
        <f t="shared" si="3"/>
        <v>-0.5522000137956719</v>
      </c>
    </row>
    <row r="65" spans="1:25" ht="15">
      <c r="A65" s="6" t="s">
        <v>84</v>
      </c>
      <c r="B65" s="7">
        <v>65.97</v>
      </c>
      <c r="C65" s="9">
        <v>6.17</v>
      </c>
      <c r="D65" s="9">
        <v>0.81</v>
      </c>
      <c r="E65" s="9">
        <v>4.98</v>
      </c>
      <c r="F65" s="9">
        <v>40.84</v>
      </c>
      <c r="G65" s="9">
        <v>8.42</v>
      </c>
      <c r="H65" s="9">
        <v>2.54</v>
      </c>
      <c r="I65" s="9">
        <v>1.16</v>
      </c>
      <c r="J65" s="9">
        <v>13.79</v>
      </c>
      <c r="K65" s="9">
        <v>0.85</v>
      </c>
      <c r="L65" s="9">
        <v>40.81</v>
      </c>
      <c r="M65" s="9" t="s">
        <v>22</v>
      </c>
      <c r="N65" s="9">
        <v>81.53</v>
      </c>
      <c r="O65" s="9">
        <v>0.7</v>
      </c>
      <c r="P65" s="9" t="s">
        <v>22</v>
      </c>
      <c r="Q65" s="11">
        <v>130440831</v>
      </c>
      <c r="R65" s="11">
        <v>265466329</v>
      </c>
      <c r="S65" s="11">
        <v>76461010</v>
      </c>
      <c r="T65" s="11">
        <v>1239676218</v>
      </c>
      <c r="U65" s="11">
        <v>25875867</v>
      </c>
      <c r="V65" s="11">
        <f t="shared" si="1"/>
        <v>0.49136488040259146</v>
      </c>
      <c r="W65" s="11">
        <f t="shared" si="2"/>
        <v>-135025498</v>
      </c>
      <c r="X65" s="11">
        <f t="shared" si="4"/>
        <v>-25384793.624000024</v>
      </c>
      <c r="Y65" s="10">
        <f t="shared" si="3"/>
        <v>-33.199657739284405</v>
      </c>
    </row>
    <row r="66" spans="1:25" ht="15">
      <c r="A66" s="2" t="s">
        <v>95</v>
      </c>
      <c r="B66" s="3">
        <v>65.73</v>
      </c>
      <c r="C66" s="5">
        <v>7.79</v>
      </c>
      <c r="D66" s="4">
        <v>0.34</v>
      </c>
      <c r="E66" s="5">
        <v>2.64</v>
      </c>
      <c r="F66" s="5">
        <v>13.5</v>
      </c>
      <c r="G66" s="5">
        <v>3.07</v>
      </c>
      <c r="H66" s="5">
        <v>0.42</v>
      </c>
      <c r="I66" s="5">
        <v>0.48</v>
      </c>
      <c r="J66" s="5">
        <v>15.73</v>
      </c>
      <c r="K66" s="5">
        <v>1.23</v>
      </c>
      <c r="L66" s="5">
        <v>3.42</v>
      </c>
      <c r="M66" s="5">
        <v>-22.07</v>
      </c>
      <c r="N66" s="5">
        <v>71.43</v>
      </c>
      <c r="O66" s="5">
        <v>0.69</v>
      </c>
      <c r="P66" s="5">
        <v>3.33</v>
      </c>
      <c r="Q66" s="10">
        <v>487679000</v>
      </c>
      <c r="R66" s="10">
        <v>34041000</v>
      </c>
      <c r="S66" s="10">
        <v>73168000</v>
      </c>
      <c r="T66" s="10">
        <v>939036000</v>
      </c>
      <c r="U66" s="10">
        <v>25321000</v>
      </c>
      <c r="V66" s="10">
        <f t="shared" si="1"/>
        <v>14.326224258981815</v>
      </c>
      <c r="W66" s="10">
        <f t="shared" si="2"/>
        <v>453638000</v>
      </c>
      <c r="X66" s="10">
        <f aca="true" t="shared" si="5" ref="X66:X97">W66*(AD$1-AC$1)</f>
        <v>85283944.00000007</v>
      </c>
      <c r="Y66" s="10">
        <f t="shared" si="3"/>
        <v>116.55907500546698</v>
      </c>
    </row>
    <row r="67" spans="1:25" ht="15">
      <c r="A67" s="6" t="s">
        <v>85</v>
      </c>
      <c r="B67" s="7">
        <v>65.56</v>
      </c>
      <c r="C67" s="9">
        <v>11.49</v>
      </c>
      <c r="D67" s="8">
        <v>1.44</v>
      </c>
      <c r="E67" s="9">
        <v>16.52</v>
      </c>
      <c r="F67" s="9">
        <v>28.19</v>
      </c>
      <c r="G67" s="9">
        <v>23</v>
      </c>
      <c r="H67" s="9">
        <v>6.65</v>
      </c>
      <c r="I67" s="8">
        <v>9.69</v>
      </c>
      <c r="J67" s="8">
        <v>42.16</v>
      </c>
      <c r="K67" s="9">
        <v>4.84</v>
      </c>
      <c r="L67" s="9">
        <v>18.88</v>
      </c>
      <c r="M67" s="9">
        <v>-4.54</v>
      </c>
      <c r="N67" s="9">
        <v>71.95</v>
      </c>
      <c r="O67" s="9">
        <v>0.94</v>
      </c>
      <c r="P67" s="9">
        <v>2.22</v>
      </c>
      <c r="Q67" s="11">
        <v>16857955</v>
      </c>
      <c r="R67" s="11">
        <v>10196279</v>
      </c>
      <c r="S67" s="11">
        <v>30699751</v>
      </c>
      <c r="T67" s="11">
        <v>267273522</v>
      </c>
      <c r="U67" s="11">
        <v>839174</v>
      </c>
      <c r="V67" s="11">
        <f aca="true" t="shared" si="6" ref="V67:V130">IF(AND(Q67=0,R67=0),"NA",Q67/R67)</f>
        <v>1.6533438325883394</v>
      </c>
      <c r="W67" s="11">
        <f aca="true" t="shared" si="7" ref="W67:W130">Q67-R67</f>
        <v>6661676</v>
      </c>
      <c r="X67" s="11">
        <f t="shared" si="5"/>
        <v>1252395.0880000012</v>
      </c>
      <c r="Y67" s="10">
        <f aca="true" t="shared" si="8" ref="Y67:Y130">IF(W67&lt;0,-ABS(X67)/ABS(S67)*100,ABS(X67)/ABS(S67)*100)</f>
        <v>4.079495915129739</v>
      </c>
    </row>
    <row r="68" spans="1:25" ht="15">
      <c r="A68" s="2" t="s">
        <v>82</v>
      </c>
      <c r="B68" s="3">
        <v>65.41</v>
      </c>
      <c r="C68" s="5">
        <v>8.11</v>
      </c>
      <c r="D68" s="5">
        <v>0.8</v>
      </c>
      <c r="E68" s="5">
        <v>6.47</v>
      </c>
      <c r="F68" s="5">
        <v>54.26</v>
      </c>
      <c r="G68" s="5">
        <v>14.14</v>
      </c>
      <c r="H68" s="5">
        <v>3.83</v>
      </c>
      <c r="I68" s="5">
        <v>1.89</v>
      </c>
      <c r="J68" s="5">
        <v>13.37</v>
      </c>
      <c r="K68" s="5">
        <v>1.08</v>
      </c>
      <c r="L68" s="5">
        <v>-2.32</v>
      </c>
      <c r="M68" s="4">
        <v>328.84</v>
      </c>
      <c r="N68" s="5">
        <v>86.59</v>
      </c>
      <c r="O68" s="5">
        <v>0.22</v>
      </c>
      <c r="P68" s="5">
        <v>0.54</v>
      </c>
      <c r="Q68" s="10">
        <v>3985461</v>
      </c>
      <c r="R68" s="10">
        <v>112245284</v>
      </c>
      <c r="S68" s="10">
        <v>13968717</v>
      </c>
      <c r="T68" s="10">
        <v>172230727</v>
      </c>
      <c r="U68" s="10">
        <v>11380046</v>
      </c>
      <c r="V68" s="10">
        <f t="shared" si="6"/>
        <v>0.0355067122463693</v>
      </c>
      <c r="W68" s="10">
        <f t="shared" si="7"/>
        <v>-108259823</v>
      </c>
      <c r="X68" s="10">
        <f t="shared" si="5"/>
        <v>-20352846.724000018</v>
      </c>
      <c r="Y68" s="10">
        <f t="shared" si="8"/>
        <v>-145.7030500653712</v>
      </c>
    </row>
    <row r="69" spans="1:25" ht="15">
      <c r="A69" s="6" t="s">
        <v>87</v>
      </c>
      <c r="B69" s="7">
        <v>65.03</v>
      </c>
      <c r="C69" s="9">
        <v>6.17</v>
      </c>
      <c r="D69" s="9">
        <v>0.81</v>
      </c>
      <c r="E69" s="9">
        <v>4.98</v>
      </c>
      <c r="F69" s="9">
        <v>40.84</v>
      </c>
      <c r="G69" s="9">
        <v>8.42</v>
      </c>
      <c r="H69" s="9">
        <v>2.54</v>
      </c>
      <c r="I69" s="9">
        <v>1.34</v>
      </c>
      <c r="J69" s="9">
        <v>15.98</v>
      </c>
      <c r="K69" s="9">
        <v>0.99</v>
      </c>
      <c r="L69" s="9">
        <v>40.81</v>
      </c>
      <c r="M69" s="9" t="s">
        <v>22</v>
      </c>
      <c r="N69" s="9">
        <v>81.53</v>
      </c>
      <c r="O69" s="9">
        <v>0.7</v>
      </c>
      <c r="P69" s="9" t="s">
        <v>22</v>
      </c>
      <c r="Q69" s="11">
        <v>130440831</v>
      </c>
      <c r="R69" s="11">
        <v>265466329</v>
      </c>
      <c r="S69" s="11">
        <v>76461010</v>
      </c>
      <c r="T69" s="11">
        <v>1239676218</v>
      </c>
      <c r="U69" s="11">
        <v>25875867</v>
      </c>
      <c r="V69" s="11">
        <f t="shared" si="6"/>
        <v>0.49136488040259146</v>
      </c>
      <c r="W69" s="11">
        <f t="shared" si="7"/>
        <v>-135025498</v>
      </c>
      <c r="X69" s="11">
        <f t="shared" si="5"/>
        <v>-25384793.624000024</v>
      </c>
      <c r="Y69" s="10">
        <f t="shared" si="8"/>
        <v>-33.199657739284405</v>
      </c>
    </row>
    <row r="70" spans="1:25" ht="15">
      <c r="A70" s="2" t="s">
        <v>86</v>
      </c>
      <c r="B70" s="3">
        <v>64.77</v>
      </c>
      <c r="C70" s="5">
        <v>7.02</v>
      </c>
      <c r="D70" s="5">
        <v>0.78</v>
      </c>
      <c r="E70" s="5">
        <v>5.46</v>
      </c>
      <c r="F70" s="5">
        <v>56.46</v>
      </c>
      <c r="G70" s="5">
        <v>12.54</v>
      </c>
      <c r="H70" s="5">
        <v>1.93</v>
      </c>
      <c r="I70" s="5">
        <v>2.33</v>
      </c>
      <c r="J70" s="5">
        <v>18.59</v>
      </c>
      <c r="K70" s="5">
        <v>1.31</v>
      </c>
      <c r="L70" s="5">
        <v>27.65</v>
      </c>
      <c r="M70" s="4">
        <v>360.5</v>
      </c>
      <c r="N70" s="5">
        <v>70.5</v>
      </c>
      <c r="O70" s="5">
        <v>-0.29</v>
      </c>
      <c r="P70" s="5">
        <v>0.25</v>
      </c>
      <c r="Q70" s="10">
        <v>8149290</v>
      </c>
      <c r="R70" s="10">
        <v>13453364</v>
      </c>
      <c r="S70" s="10">
        <v>3453560</v>
      </c>
      <c r="T70" s="10">
        <v>49186208</v>
      </c>
      <c r="U70" s="10">
        <v>2624082</v>
      </c>
      <c r="V70" s="10">
        <f t="shared" si="6"/>
        <v>0.6057436638152361</v>
      </c>
      <c r="W70" s="10">
        <f t="shared" si="7"/>
        <v>-5304074</v>
      </c>
      <c r="X70" s="10">
        <f t="shared" si="5"/>
        <v>-997165.912000001</v>
      </c>
      <c r="Y70" s="10">
        <f t="shared" si="8"/>
        <v>-28.873565596080592</v>
      </c>
    </row>
    <row r="71" spans="1:25" ht="15">
      <c r="A71" s="6" t="s">
        <v>83</v>
      </c>
      <c r="B71" s="7">
        <v>63.98</v>
      </c>
      <c r="C71" s="9">
        <v>2.95</v>
      </c>
      <c r="D71" s="8">
        <v>1.48</v>
      </c>
      <c r="E71" s="9">
        <v>4.35</v>
      </c>
      <c r="F71" s="9">
        <v>43.07</v>
      </c>
      <c r="G71" s="9">
        <v>7.65</v>
      </c>
      <c r="H71" s="9">
        <v>4.31</v>
      </c>
      <c r="I71" s="9">
        <v>1.25</v>
      </c>
      <c r="J71" s="9">
        <v>16.3</v>
      </c>
      <c r="K71" s="9">
        <v>0.48</v>
      </c>
      <c r="L71" s="9">
        <v>13.05</v>
      </c>
      <c r="M71" s="9">
        <v>-9.28</v>
      </c>
      <c r="N71" s="8">
        <v>56.52</v>
      </c>
      <c r="O71" s="9">
        <v>0.8</v>
      </c>
      <c r="P71" s="9">
        <v>6.61</v>
      </c>
      <c r="Q71" s="11">
        <v>475017</v>
      </c>
      <c r="R71" s="11">
        <v>2513161</v>
      </c>
      <c r="S71" s="11">
        <v>2783116</v>
      </c>
      <c r="T71" s="11">
        <v>94406350</v>
      </c>
      <c r="U71" s="11">
        <v>973493</v>
      </c>
      <c r="V71" s="11">
        <f t="shared" si="6"/>
        <v>0.18901176645666554</v>
      </c>
      <c r="W71" s="11">
        <f t="shared" si="7"/>
        <v>-2038144</v>
      </c>
      <c r="X71" s="11">
        <f t="shared" si="5"/>
        <v>-383171.07200000033</v>
      </c>
      <c r="Y71" s="10">
        <f t="shared" si="8"/>
        <v>-13.76770037612519</v>
      </c>
    </row>
    <row r="72" spans="1:25" ht="15">
      <c r="A72" s="2" t="s">
        <v>90</v>
      </c>
      <c r="B72" s="3">
        <v>63.24</v>
      </c>
      <c r="C72" s="5">
        <v>0.56</v>
      </c>
      <c r="D72" s="4">
        <v>1.55</v>
      </c>
      <c r="E72" s="5">
        <v>0.87</v>
      </c>
      <c r="F72" s="5">
        <v>76.29</v>
      </c>
      <c r="G72" s="5">
        <v>3.65</v>
      </c>
      <c r="H72" s="5">
        <v>6.5</v>
      </c>
      <c r="I72" s="5">
        <v>1.4</v>
      </c>
      <c r="J72" s="4">
        <v>38.45</v>
      </c>
      <c r="K72" s="5">
        <v>0.21</v>
      </c>
      <c r="L72" s="5">
        <v>26.88</v>
      </c>
      <c r="M72" s="5">
        <v>27.94</v>
      </c>
      <c r="N72" s="5">
        <v>72.45</v>
      </c>
      <c r="O72" s="5">
        <v>0.64</v>
      </c>
      <c r="P72" s="5">
        <v>0.64</v>
      </c>
      <c r="Q72" s="10">
        <v>17861</v>
      </c>
      <c r="R72" s="10">
        <v>2887997</v>
      </c>
      <c r="S72" s="10">
        <v>523824</v>
      </c>
      <c r="T72" s="10">
        <v>93811008</v>
      </c>
      <c r="U72" s="10">
        <v>3703556</v>
      </c>
      <c r="V72" s="10">
        <f t="shared" si="6"/>
        <v>0.0061845632111113685</v>
      </c>
      <c r="W72" s="10">
        <f t="shared" si="7"/>
        <v>-2870136</v>
      </c>
      <c r="X72" s="10">
        <f t="shared" si="5"/>
        <v>-539585.5680000004</v>
      </c>
      <c r="Y72" s="10">
        <f t="shared" si="8"/>
        <v>-103.00894346192622</v>
      </c>
    </row>
    <row r="73" spans="1:25" ht="15">
      <c r="A73" s="6" t="s">
        <v>88</v>
      </c>
      <c r="B73" s="7">
        <v>63.02</v>
      </c>
      <c r="C73" s="8">
        <v>22.95</v>
      </c>
      <c r="D73" s="9">
        <v>0.5</v>
      </c>
      <c r="E73" s="9">
        <v>11.52</v>
      </c>
      <c r="F73" s="9">
        <v>21.07</v>
      </c>
      <c r="G73" s="9">
        <v>14.59</v>
      </c>
      <c r="H73" s="9">
        <v>3.76</v>
      </c>
      <c r="I73" s="9">
        <v>1.33</v>
      </c>
      <c r="J73" s="9">
        <v>9.08</v>
      </c>
      <c r="K73" s="9">
        <v>2.08</v>
      </c>
      <c r="L73" s="9" t="s">
        <v>22</v>
      </c>
      <c r="M73" s="9" t="s">
        <v>22</v>
      </c>
      <c r="N73" s="8">
        <v>48.38</v>
      </c>
      <c r="O73" s="9">
        <v>0.77</v>
      </c>
      <c r="P73" s="9" t="s">
        <v>22</v>
      </c>
      <c r="Q73" s="11">
        <v>595807</v>
      </c>
      <c r="R73" s="11">
        <v>8143867</v>
      </c>
      <c r="S73" s="11">
        <v>7856781</v>
      </c>
      <c r="T73" s="11">
        <v>34240772</v>
      </c>
      <c r="U73" s="11">
        <v>1845276</v>
      </c>
      <c r="V73" s="11">
        <f t="shared" si="6"/>
        <v>0.07316020755250546</v>
      </c>
      <c r="W73" s="11">
        <f t="shared" si="7"/>
        <v>-7548060</v>
      </c>
      <c r="X73" s="11">
        <f t="shared" si="5"/>
        <v>-1419035.2800000012</v>
      </c>
      <c r="Y73" s="10">
        <f t="shared" si="8"/>
        <v>-18.06128082226043</v>
      </c>
    </row>
    <row r="74" spans="1:25" ht="15">
      <c r="A74" s="2" t="s">
        <v>89</v>
      </c>
      <c r="B74" s="3">
        <v>62.87</v>
      </c>
      <c r="C74" s="5">
        <v>1.38</v>
      </c>
      <c r="D74" s="5">
        <v>1.12</v>
      </c>
      <c r="E74" s="5">
        <v>1.54</v>
      </c>
      <c r="F74" s="5">
        <v>43.3</v>
      </c>
      <c r="G74" s="5">
        <v>2.72</v>
      </c>
      <c r="H74" s="5">
        <v>1.96</v>
      </c>
      <c r="I74" s="5">
        <v>0.51</v>
      </c>
      <c r="J74" s="5">
        <v>18.82</v>
      </c>
      <c r="K74" s="5">
        <v>0.26</v>
      </c>
      <c r="L74" s="5">
        <v>12.68</v>
      </c>
      <c r="M74" s="5">
        <v>-41.77</v>
      </c>
      <c r="N74" s="5">
        <v>89.69</v>
      </c>
      <c r="O74" s="5">
        <v>0.69</v>
      </c>
      <c r="P74" s="5">
        <v>7.69</v>
      </c>
      <c r="Q74" s="10">
        <v>26150694</v>
      </c>
      <c r="R74" s="10">
        <v>33125012</v>
      </c>
      <c r="S74" s="10">
        <v>1933723</v>
      </c>
      <c r="T74" s="10">
        <v>140061835</v>
      </c>
      <c r="U74" s="10">
        <v>6405601</v>
      </c>
      <c r="V74" s="10">
        <f t="shared" si="6"/>
        <v>0.7894546272164369</v>
      </c>
      <c r="W74" s="10">
        <f t="shared" si="7"/>
        <v>-6974318</v>
      </c>
      <c r="X74" s="10">
        <f t="shared" si="5"/>
        <v>-1311171.7840000011</v>
      </c>
      <c r="Y74" s="10">
        <f t="shared" si="8"/>
        <v>-67.80556387859073</v>
      </c>
    </row>
    <row r="75" spans="1:25" ht="15">
      <c r="A75" s="6" t="s">
        <v>92</v>
      </c>
      <c r="B75" s="7">
        <v>62.75</v>
      </c>
      <c r="C75" s="9">
        <v>7.36</v>
      </c>
      <c r="D75" s="9">
        <v>0.71</v>
      </c>
      <c r="E75" s="9">
        <v>5.24</v>
      </c>
      <c r="F75" s="9">
        <v>33.3</v>
      </c>
      <c r="G75" s="9">
        <v>7.86</v>
      </c>
      <c r="H75" s="9">
        <v>1.77</v>
      </c>
      <c r="I75" s="9">
        <v>1.9</v>
      </c>
      <c r="J75" s="9">
        <v>24.15</v>
      </c>
      <c r="K75" s="9">
        <v>1.78</v>
      </c>
      <c r="L75" s="9">
        <v>17.83</v>
      </c>
      <c r="M75" s="9">
        <v>48.95</v>
      </c>
      <c r="N75" s="9">
        <v>82.43</v>
      </c>
      <c r="O75" s="9">
        <v>0.88</v>
      </c>
      <c r="P75" s="9">
        <v>3.01</v>
      </c>
      <c r="Q75" s="11">
        <v>62586070</v>
      </c>
      <c r="R75" s="11">
        <v>201337462</v>
      </c>
      <c r="S75" s="11">
        <v>61954057</v>
      </c>
      <c r="T75" s="11">
        <v>842090374</v>
      </c>
      <c r="U75" s="11">
        <v>26817692</v>
      </c>
      <c r="V75" s="11">
        <f t="shared" si="6"/>
        <v>0.3108515890599634</v>
      </c>
      <c r="W75" s="11">
        <f t="shared" si="7"/>
        <v>-138751392</v>
      </c>
      <c r="X75" s="11">
        <f t="shared" si="5"/>
        <v>-26085261.696000025</v>
      </c>
      <c r="Y75" s="10">
        <f t="shared" si="8"/>
        <v>-42.10420262873185</v>
      </c>
    </row>
    <row r="76" spans="1:25" ht="15">
      <c r="A76" s="2" t="s">
        <v>91</v>
      </c>
      <c r="B76" s="3">
        <v>62.21</v>
      </c>
      <c r="C76" s="5">
        <v>2.03</v>
      </c>
      <c r="D76" s="5">
        <v>1.4</v>
      </c>
      <c r="E76" s="5">
        <v>2.83</v>
      </c>
      <c r="F76" s="5">
        <v>42.9</v>
      </c>
      <c r="G76" s="5">
        <v>4.95</v>
      </c>
      <c r="H76" s="5">
        <v>2.44</v>
      </c>
      <c r="I76" s="5">
        <v>1.43</v>
      </c>
      <c r="J76" s="5">
        <v>28.95</v>
      </c>
      <c r="K76" s="5">
        <v>0.59</v>
      </c>
      <c r="L76" s="5">
        <v>38.38</v>
      </c>
      <c r="M76" s="5" t="s">
        <v>22</v>
      </c>
      <c r="N76" s="5">
        <v>83.65</v>
      </c>
      <c r="O76" s="5">
        <v>0.08</v>
      </c>
      <c r="P76" s="5">
        <v>5.22</v>
      </c>
      <c r="Q76" s="10">
        <v>24206870</v>
      </c>
      <c r="R76" s="10">
        <v>31451715</v>
      </c>
      <c r="S76" s="10">
        <v>8410995</v>
      </c>
      <c r="T76" s="10">
        <v>415204479</v>
      </c>
      <c r="U76" s="10">
        <v>6720756</v>
      </c>
      <c r="V76" s="10">
        <f t="shared" si="6"/>
        <v>0.7696518297968807</v>
      </c>
      <c r="W76" s="10">
        <f t="shared" si="7"/>
        <v>-7244845</v>
      </c>
      <c r="X76" s="10">
        <f t="shared" si="5"/>
        <v>-1362030.8600000013</v>
      </c>
      <c r="Y76" s="10">
        <f t="shared" si="8"/>
        <v>-16.193457016678778</v>
      </c>
    </row>
    <row r="77" spans="1:25" ht="15">
      <c r="A77" s="6" t="s">
        <v>98</v>
      </c>
      <c r="B77" s="7">
        <v>61.93</v>
      </c>
      <c r="C77" s="9">
        <v>7.56</v>
      </c>
      <c r="D77" s="9">
        <v>0.69</v>
      </c>
      <c r="E77" s="9">
        <v>5.23</v>
      </c>
      <c r="F77" s="9">
        <v>35.3</v>
      </c>
      <c r="G77" s="9">
        <v>8.2</v>
      </c>
      <c r="H77" s="9">
        <v>2.35</v>
      </c>
      <c r="I77" s="9">
        <v>1.65</v>
      </c>
      <c r="J77" s="9">
        <v>20.07</v>
      </c>
      <c r="K77" s="9">
        <v>1.52</v>
      </c>
      <c r="L77" s="9">
        <v>13.58</v>
      </c>
      <c r="M77" s="9">
        <v>-2.77</v>
      </c>
      <c r="N77" s="9">
        <v>85.05</v>
      </c>
      <c r="O77" s="9">
        <v>0.88</v>
      </c>
      <c r="P77" s="9">
        <v>2.91</v>
      </c>
      <c r="Q77" s="11">
        <v>29252036</v>
      </c>
      <c r="R77" s="11">
        <v>45003136</v>
      </c>
      <c r="S77" s="11">
        <v>66767299</v>
      </c>
      <c r="T77" s="11">
        <v>883509794</v>
      </c>
      <c r="U77" s="11">
        <v>29197982</v>
      </c>
      <c r="V77" s="11">
        <f t="shared" si="6"/>
        <v>0.6499999466703832</v>
      </c>
      <c r="W77" s="11">
        <f t="shared" si="7"/>
        <v>-15751100</v>
      </c>
      <c r="X77" s="11">
        <f t="shared" si="5"/>
        <v>-2961206.8000000026</v>
      </c>
      <c r="Y77" s="10">
        <f t="shared" si="8"/>
        <v>-4.435115459740258</v>
      </c>
    </row>
    <row r="78" spans="1:25" ht="15">
      <c r="A78" s="2" t="s">
        <v>99</v>
      </c>
      <c r="B78" s="3">
        <v>61.77</v>
      </c>
      <c r="C78" s="5">
        <v>5.63</v>
      </c>
      <c r="D78" s="5">
        <v>0.67</v>
      </c>
      <c r="E78" s="5">
        <v>3.76</v>
      </c>
      <c r="F78" s="5">
        <v>19.76</v>
      </c>
      <c r="G78" s="5">
        <v>5.29</v>
      </c>
      <c r="H78" s="5">
        <v>0.92</v>
      </c>
      <c r="I78" s="5">
        <v>1.24</v>
      </c>
      <c r="J78" s="5">
        <v>23.48</v>
      </c>
      <c r="K78" s="5">
        <v>1.32</v>
      </c>
      <c r="L78" s="5">
        <v>20.49</v>
      </c>
      <c r="M78" s="5">
        <v>25.24</v>
      </c>
      <c r="N78" s="5">
        <v>82.9</v>
      </c>
      <c r="O78" s="5">
        <v>0.76</v>
      </c>
      <c r="P78" s="5">
        <v>0.75</v>
      </c>
      <c r="Q78" s="10">
        <v>29670595</v>
      </c>
      <c r="R78" s="10">
        <v>14378494</v>
      </c>
      <c r="S78" s="10">
        <v>20217418</v>
      </c>
      <c r="T78" s="10">
        <v>359325046</v>
      </c>
      <c r="U78" s="10">
        <v>3139400</v>
      </c>
      <c r="V78" s="10">
        <f t="shared" si="6"/>
        <v>2.0635398255199746</v>
      </c>
      <c r="W78" s="10">
        <f t="shared" si="7"/>
        <v>15292101</v>
      </c>
      <c r="X78" s="10">
        <f t="shared" si="5"/>
        <v>2874914.9880000027</v>
      </c>
      <c r="Y78" s="10">
        <f t="shared" si="8"/>
        <v>14.219990841560492</v>
      </c>
    </row>
    <row r="79" spans="1:25" ht="15">
      <c r="A79" s="6" t="s">
        <v>94</v>
      </c>
      <c r="B79" s="7">
        <v>61.21</v>
      </c>
      <c r="C79" s="9">
        <v>5.85</v>
      </c>
      <c r="D79" s="9">
        <v>0.94</v>
      </c>
      <c r="E79" s="9">
        <v>5.51</v>
      </c>
      <c r="F79" s="9">
        <v>25.96</v>
      </c>
      <c r="G79" s="9">
        <v>7.45</v>
      </c>
      <c r="H79" s="9">
        <v>2.05</v>
      </c>
      <c r="I79" s="9">
        <v>0.77</v>
      </c>
      <c r="J79" s="9">
        <v>10.3</v>
      </c>
      <c r="K79" s="9">
        <v>0.6</v>
      </c>
      <c r="L79" s="9">
        <v>10.88</v>
      </c>
      <c r="M79" s="9">
        <v>-2.28</v>
      </c>
      <c r="N79" s="8">
        <v>60.56</v>
      </c>
      <c r="O79" s="9">
        <v>0.65</v>
      </c>
      <c r="P79" s="9">
        <v>0.02</v>
      </c>
      <c r="Q79" s="11">
        <v>10377158</v>
      </c>
      <c r="R79" s="11">
        <v>1581243</v>
      </c>
      <c r="S79" s="11">
        <v>9069784</v>
      </c>
      <c r="T79" s="11">
        <v>154940654</v>
      </c>
      <c r="U79" s="11">
        <v>2551347</v>
      </c>
      <c r="V79" s="11">
        <f t="shared" si="6"/>
        <v>6.5626586173029695</v>
      </c>
      <c r="W79" s="11">
        <f t="shared" si="7"/>
        <v>8795915</v>
      </c>
      <c r="X79" s="11">
        <f t="shared" si="5"/>
        <v>1653632.0200000014</v>
      </c>
      <c r="Y79" s="10">
        <f t="shared" si="8"/>
        <v>18.232319755354716</v>
      </c>
    </row>
    <row r="80" spans="1:25" ht="15">
      <c r="A80" s="2" t="s">
        <v>96</v>
      </c>
      <c r="B80" s="3">
        <v>61.17</v>
      </c>
      <c r="C80" s="5">
        <v>0.97</v>
      </c>
      <c r="D80" s="5">
        <v>1.36</v>
      </c>
      <c r="E80" s="5">
        <v>1.32</v>
      </c>
      <c r="F80" s="5">
        <v>58.91</v>
      </c>
      <c r="G80" s="5">
        <v>3.2</v>
      </c>
      <c r="H80" s="5">
        <v>1.69</v>
      </c>
      <c r="I80" s="5">
        <v>0.77</v>
      </c>
      <c r="J80" s="5">
        <v>23.96</v>
      </c>
      <c r="K80" s="5">
        <v>0.23</v>
      </c>
      <c r="L80" s="5">
        <v>27.05</v>
      </c>
      <c r="M80" s="5">
        <v>-71.12</v>
      </c>
      <c r="N80" s="5">
        <v>89.85</v>
      </c>
      <c r="O80" s="5">
        <v>0.88</v>
      </c>
      <c r="P80" s="5">
        <v>5.75</v>
      </c>
      <c r="Q80" s="10">
        <v>373720000</v>
      </c>
      <c r="R80" s="10">
        <v>550738000</v>
      </c>
      <c r="S80" s="10">
        <v>16259000</v>
      </c>
      <c r="T80" s="10">
        <v>1681792000</v>
      </c>
      <c r="U80" s="10">
        <v>115441000</v>
      </c>
      <c r="V80" s="10">
        <f t="shared" si="6"/>
        <v>0.6785803776024171</v>
      </c>
      <c r="W80" s="10">
        <f t="shared" si="7"/>
        <v>-177018000</v>
      </c>
      <c r="X80" s="10">
        <f t="shared" si="5"/>
        <v>-33279384.00000003</v>
      </c>
      <c r="Y80" s="10">
        <f t="shared" si="8"/>
        <v>-204.6828464235195</v>
      </c>
    </row>
    <row r="81" spans="1:25" ht="15">
      <c r="A81" s="6" t="s">
        <v>97</v>
      </c>
      <c r="B81" s="7">
        <v>61.03</v>
      </c>
      <c r="C81" s="9">
        <v>0.38</v>
      </c>
      <c r="D81" s="8">
        <v>3.61</v>
      </c>
      <c r="E81" s="9">
        <v>1.37</v>
      </c>
      <c r="F81" s="9">
        <v>67.34</v>
      </c>
      <c r="G81" s="9">
        <v>4.19</v>
      </c>
      <c r="H81" s="9">
        <v>0.23</v>
      </c>
      <c r="I81" s="9">
        <v>0.35</v>
      </c>
      <c r="J81" s="9">
        <v>8.28</v>
      </c>
      <c r="K81" s="9">
        <v>0.03</v>
      </c>
      <c r="L81" s="9">
        <v>3.13</v>
      </c>
      <c r="M81" s="9">
        <v>-57.27</v>
      </c>
      <c r="N81" s="9">
        <v>99.69</v>
      </c>
      <c r="O81" s="9">
        <v>0.68</v>
      </c>
      <c r="P81" s="9" t="s">
        <v>22</v>
      </c>
      <c r="Q81" s="11">
        <v>13449817</v>
      </c>
      <c r="R81" s="11">
        <v>466133279</v>
      </c>
      <c r="S81" s="11">
        <v>9569093</v>
      </c>
      <c r="T81" s="11">
        <v>2529600934</v>
      </c>
      <c r="U81" s="11">
        <v>2825316</v>
      </c>
      <c r="V81" s="11">
        <f t="shared" si="6"/>
        <v>0.028854015806067345</v>
      </c>
      <c r="W81" s="11">
        <f t="shared" si="7"/>
        <v>-452683462</v>
      </c>
      <c r="X81" s="11">
        <f t="shared" si="5"/>
        <v>-85104490.85600008</v>
      </c>
      <c r="Y81" s="10">
        <f t="shared" si="8"/>
        <v>-889.368416170687</v>
      </c>
    </row>
    <row r="82" spans="1:25" ht="15">
      <c r="A82" s="2" t="s">
        <v>100</v>
      </c>
      <c r="B82" s="3">
        <v>60.83</v>
      </c>
      <c r="C82" s="5">
        <v>1.89</v>
      </c>
      <c r="D82" s="5">
        <v>0.46</v>
      </c>
      <c r="E82" s="5">
        <v>0.87</v>
      </c>
      <c r="F82" s="5">
        <v>26.24</v>
      </c>
      <c r="G82" s="5">
        <v>1.41</v>
      </c>
      <c r="H82" s="5">
        <v>0.94</v>
      </c>
      <c r="I82" s="5">
        <v>0.91</v>
      </c>
      <c r="J82" s="4">
        <v>64.05</v>
      </c>
      <c r="K82" s="5">
        <v>1.21</v>
      </c>
      <c r="L82" s="5">
        <v>21.18</v>
      </c>
      <c r="M82" s="4">
        <v>333.28</v>
      </c>
      <c r="N82" s="5">
        <v>84.78</v>
      </c>
      <c r="O82" s="5">
        <v>0.63</v>
      </c>
      <c r="P82" s="5">
        <v>0.96</v>
      </c>
      <c r="Q82" s="10">
        <v>107100000</v>
      </c>
      <c r="R82" s="10">
        <v>148301000</v>
      </c>
      <c r="S82" s="10">
        <v>9955000</v>
      </c>
      <c r="T82" s="10">
        <v>526409000</v>
      </c>
      <c r="U82" s="10">
        <v>22861000</v>
      </c>
      <c r="V82" s="10">
        <f t="shared" si="6"/>
        <v>0.7221798908975664</v>
      </c>
      <c r="W82" s="10">
        <f t="shared" si="7"/>
        <v>-41201000</v>
      </c>
      <c r="X82" s="10">
        <f t="shared" si="5"/>
        <v>-7745788.0000000065</v>
      </c>
      <c r="Y82" s="10">
        <f t="shared" si="8"/>
        <v>-77.80801607232553</v>
      </c>
    </row>
    <row r="83" spans="1:25" ht="15">
      <c r="A83" s="6" t="s">
        <v>93</v>
      </c>
      <c r="B83" s="7">
        <v>60.8</v>
      </c>
      <c r="C83" s="9">
        <v>1.36</v>
      </c>
      <c r="D83" s="9">
        <v>1.35</v>
      </c>
      <c r="E83" s="9">
        <v>1.83</v>
      </c>
      <c r="F83" s="9">
        <v>71.88</v>
      </c>
      <c r="G83" s="9">
        <v>7.39</v>
      </c>
      <c r="H83" s="9">
        <v>4.83</v>
      </c>
      <c r="I83" s="9">
        <v>0.68</v>
      </c>
      <c r="J83" s="9">
        <v>9.16</v>
      </c>
      <c r="K83" s="9">
        <v>0.12</v>
      </c>
      <c r="L83" s="9">
        <v>13.3</v>
      </c>
      <c r="M83" s="9">
        <v>-5.35</v>
      </c>
      <c r="N83" s="9">
        <v>81.48</v>
      </c>
      <c r="O83" s="9">
        <v>-0.3</v>
      </c>
      <c r="P83" s="9">
        <v>0.25</v>
      </c>
      <c r="Q83" s="11">
        <v>1610640000</v>
      </c>
      <c r="R83" s="11">
        <v>2445007000</v>
      </c>
      <c r="S83" s="11">
        <v>78047000</v>
      </c>
      <c r="T83" s="11">
        <v>5744403000</v>
      </c>
      <c r="U83" s="11">
        <v>375525000</v>
      </c>
      <c r="V83" s="11">
        <f t="shared" si="6"/>
        <v>0.6587465802756393</v>
      </c>
      <c r="W83" s="11">
        <f t="shared" si="7"/>
        <v>-834367000</v>
      </c>
      <c r="X83" s="11">
        <f t="shared" si="5"/>
        <v>-156860996.00000015</v>
      </c>
      <c r="Y83" s="10">
        <f t="shared" si="8"/>
        <v>-200.9827360436662</v>
      </c>
    </row>
    <row r="84" spans="1:25" ht="15">
      <c r="A84" s="2" t="s">
        <v>102</v>
      </c>
      <c r="B84" s="3">
        <v>60.78</v>
      </c>
      <c r="C84" s="5">
        <v>0.27</v>
      </c>
      <c r="D84" s="5">
        <v>1.31</v>
      </c>
      <c r="E84" s="5">
        <v>0.35</v>
      </c>
      <c r="F84" s="5">
        <v>55.49</v>
      </c>
      <c r="G84" s="5">
        <v>0.79</v>
      </c>
      <c r="H84" s="5">
        <v>0.57</v>
      </c>
      <c r="I84" s="5">
        <v>0.81</v>
      </c>
      <c r="J84" s="4">
        <v>101.97</v>
      </c>
      <c r="K84" s="5">
        <v>0.27</v>
      </c>
      <c r="L84" s="5">
        <v>52.19</v>
      </c>
      <c r="M84" s="5" t="s">
        <v>22</v>
      </c>
      <c r="N84" s="5">
        <v>69.76</v>
      </c>
      <c r="O84" s="5">
        <v>-0.02</v>
      </c>
      <c r="P84" s="5" t="s">
        <v>22</v>
      </c>
      <c r="Q84" s="10">
        <v>5912344</v>
      </c>
      <c r="R84" s="10">
        <v>33781545</v>
      </c>
      <c r="S84" s="10">
        <v>419971</v>
      </c>
      <c r="T84" s="10">
        <v>155807119</v>
      </c>
      <c r="U84" s="10">
        <v>5424328</v>
      </c>
      <c r="V84" s="10">
        <f t="shared" si="6"/>
        <v>0.17501698042525882</v>
      </c>
      <c r="W84" s="10">
        <f t="shared" si="7"/>
        <v>-27869201</v>
      </c>
      <c r="X84" s="10">
        <f t="shared" si="5"/>
        <v>-5239409.788000004</v>
      </c>
      <c r="Y84" s="10">
        <f t="shared" si="8"/>
        <v>-1247.5646623219232</v>
      </c>
    </row>
    <row r="85" spans="1:25" ht="15">
      <c r="A85" s="6" t="s">
        <v>105</v>
      </c>
      <c r="B85" s="7">
        <v>60.66</v>
      </c>
      <c r="C85" s="9">
        <v>7.95</v>
      </c>
      <c r="D85" s="9">
        <v>0.75</v>
      </c>
      <c r="E85" s="9">
        <v>5.95</v>
      </c>
      <c r="F85" s="9">
        <v>65.05</v>
      </c>
      <c r="G85" s="9">
        <v>17.13</v>
      </c>
      <c r="H85" s="9">
        <v>6.55</v>
      </c>
      <c r="I85" s="9">
        <v>3.1</v>
      </c>
      <c r="J85" s="9">
        <v>18.1</v>
      </c>
      <c r="K85" s="9">
        <v>1.44</v>
      </c>
      <c r="L85" s="9">
        <v>-3.69</v>
      </c>
      <c r="M85" s="9">
        <v>-30.18</v>
      </c>
      <c r="N85" s="9">
        <v>70.46</v>
      </c>
      <c r="O85" s="9">
        <v>0.86</v>
      </c>
      <c r="P85" s="9" t="s">
        <v>22</v>
      </c>
      <c r="Q85" s="11">
        <v>10724909</v>
      </c>
      <c r="R85" s="11">
        <v>31468716</v>
      </c>
      <c r="S85" s="11">
        <v>4999815</v>
      </c>
      <c r="T85" s="11">
        <v>62912053</v>
      </c>
      <c r="U85" s="11">
        <v>2435323</v>
      </c>
      <c r="V85" s="11">
        <f t="shared" si="6"/>
        <v>0.34081177636863225</v>
      </c>
      <c r="W85" s="11">
        <f t="shared" si="7"/>
        <v>-20743807</v>
      </c>
      <c r="X85" s="11">
        <f t="shared" si="5"/>
        <v>-3899835.7160000033</v>
      </c>
      <c r="Y85" s="10">
        <f t="shared" si="8"/>
        <v>-77.99960030521136</v>
      </c>
    </row>
    <row r="86" spans="1:25" ht="15">
      <c r="A86" s="2" t="s">
        <v>101</v>
      </c>
      <c r="B86" s="3">
        <v>60.64</v>
      </c>
      <c r="C86" s="5">
        <v>3.17</v>
      </c>
      <c r="D86" s="5">
        <v>0.98</v>
      </c>
      <c r="E86" s="5">
        <v>3.12</v>
      </c>
      <c r="F86" s="5">
        <v>49.23</v>
      </c>
      <c r="G86" s="5">
        <v>6.15</v>
      </c>
      <c r="H86" s="5">
        <v>0.38</v>
      </c>
      <c r="I86" s="5">
        <v>1.1</v>
      </c>
      <c r="J86" s="5">
        <v>17.92</v>
      </c>
      <c r="K86" s="5">
        <v>0.57</v>
      </c>
      <c r="L86" s="5">
        <v>21.27</v>
      </c>
      <c r="M86" s="5">
        <v>-72.53</v>
      </c>
      <c r="N86" s="5">
        <v>87.15</v>
      </c>
      <c r="O86" s="5">
        <v>0.95</v>
      </c>
      <c r="P86" s="5">
        <v>0.23</v>
      </c>
      <c r="Q86" s="10">
        <v>84599856</v>
      </c>
      <c r="R86" s="10">
        <v>37446317</v>
      </c>
      <c r="S86" s="10">
        <v>3659918</v>
      </c>
      <c r="T86" s="10">
        <v>115424510</v>
      </c>
      <c r="U86" s="10">
        <v>3007280</v>
      </c>
      <c r="V86" s="10">
        <f t="shared" si="6"/>
        <v>2.2592303536820455</v>
      </c>
      <c r="W86" s="10">
        <f t="shared" si="7"/>
        <v>47153539</v>
      </c>
      <c r="X86" s="10">
        <f t="shared" si="5"/>
        <v>8864865.332000008</v>
      </c>
      <c r="Y86" s="10">
        <f t="shared" si="8"/>
        <v>242.21486197231764</v>
      </c>
    </row>
    <row r="87" spans="1:25" ht="15">
      <c r="A87" s="6" t="s">
        <v>107</v>
      </c>
      <c r="B87" s="7">
        <v>60.08</v>
      </c>
      <c r="C87" s="9">
        <v>11.86</v>
      </c>
      <c r="D87" s="9">
        <v>0.54</v>
      </c>
      <c r="E87" s="9">
        <v>6.41</v>
      </c>
      <c r="F87" s="9">
        <v>15.41</v>
      </c>
      <c r="G87" s="9">
        <v>7.58</v>
      </c>
      <c r="H87" s="9">
        <v>3.21</v>
      </c>
      <c r="I87" s="9">
        <v>3.78</v>
      </c>
      <c r="J87" s="8">
        <v>49.94</v>
      </c>
      <c r="K87" s="9">
        <v>5.92</v>
      </c>
      <c r="L87" s="9">
        <v>18.61</v>
      </c>
      <c r="M87" s="9">
        <v>48.06</v>
      </c>
      <c r="N87" s="9">
        <v>78.69</v>
      </c>
      <c r="O87" s="9">
        <v>0.92</v>
      </c>
      <c r="P87" s="9">
        <v>1.09</v>
      </c>
      <c r="Q87" s="11">
        <v>14464001</v>
      </c>
      <c r="R87" s="11">
        <v>1045805</v>
      </c>
      <c r="S87" s="11">
        <v>27423535</v>
      </c>
      <c r="T87" s="11">
        <v>231152657</v>
      </c>
      <c r="U87" s="11">
        <v>1543916</v>
      </c>
      <c r="V87" s="11">
        <f t="shared" si="6"/>
        <v>13.830495168793417</v>
      </c>
      <c r="W87" s="11">
        <f t="shared" si="7"/>
        <v>13418196</v>
      </c>
      <c r="X87" s="11">
        <f t="shared" si="5"/>
        <v>2522620.848000002</v>
      </c>
      <c r="Y87" s="10">
        <f t="shared" si="8"/>
        <v>9.198744246502146</v>
      </c>
    </row>
    <row r="88" spans="1:25" ht="15">
      <c r="A88" s="2" t="s">
        <v>104</v>
      </c>
      <c r="B88" s="3">
        <v>59.35</v>
      </c>
      <c r="C88" s="5">
        <v>1.63</v>
      </c>
      <c r="D88" s="5">
        <v>1.3</v>
      </c>
      <c r="E88" s="5">
        <v>2.12</v>
      </c>
      <c r="F88" s="5">
        <v>14.62</v>
      </c>
      <c r="G88" s="5">
        <v>2.49</v>
      </c>
      <c r="H88" s="5">
        <v>0.13</v>
      </c>
      <c r="I88" s="5">
        <v>2.28</v>
      </c>
      <c r="J88" s="4">
        <v>91.75</v>
      </c>
      <c r="K88" s="5">
        <v>1.5</v>
      </c>
      <c r="L88" s="5">
        <v>78.58</v>
      </c>
      <c r="M88" s="5" t="s">
        <v>22</v>
      </c>
      <c r="N88" s="5">
        <v>92.54</v>
      </c>
      <c r="O88" s="5">
        <v>-0.11</v>
      </c>
      <c r="P88" s="5" t="s">
        <v>22</v>
      </c>
      <c r="Q88" s="10">
        <v>417464</v>
      </c>
      <c r="R88" s="10">
        <v>22226</v>
      </c>
      <c r="S88" s="10">
        <v>502213</v>
      </c>
      <c r="T88" s="10">
        <v>30716981</v>
      </c>
      <c r="U88" s="10">
        <v>11092</v>
      </c>
      <c r="V88" s="10">
        <f t="shared" si="6"/>
        <v>18.78268694321965</v>
      </c>
      <c r="W88" s="10">
        <f t="shared" si="7"/>
        <v>395238</v>
      </c>
      <c r="X88" s="10">
        <f t="shared" si="5"/>
        <v>74304.74400000006</v>
      </c>
      <c r="Y88" s="10">
        <f t="shared" si="8"/>
        <v>14.79546407599964</v>
      </c>
    </row>
    <row r="89" spans="1:25" ht="15">
      <c r="A89" s="6" t="s">
        <v>106</v>
      </c>
      <c r="B89" s="7">
        <v>59.28</v>
      </c>
      <c r="C89" s="9">
        <v>-2.37</v>
      </c>
      <c r="D89" s="9">
        <v>1.14</v>
      </c>
      <c r="E89" s="9">
        <v>-2.69</v>
      </c>
      <c r="F89" s="9">
        <v>66.97</v>
      </c>
      <c r="G89" s="9">
        <v>-8.15</v>
      </c>
      <c r="H89" s="9">
        <v>1.58</v>
      </c>
      <c r="I89" s="9">
        <v>2.05</v>
      </c>
      <c r="J89" s="9" t="s">
        <v>22</v>
      </c>
      <c r="K89" s="9">
        <v>0.59</v>
      </c>
      <c r="L89" s="9">
        <v>27.92</v>
      </c>
      <c r="M89" s="8">
        <v>141.33</v>
      </c>
      <c r="N89" s="9">
        <v>86.26</v>
      </c>
      <c r="O89" s="9">
        <v>0.41</v>
      </c>
      <c r="P89" s="9">
        <v>0.37</v>
      </c>
      <c r="Q89" s="11">
        <v>14724050</v>
      </c>
      <c r="R89" s="11">
        <v>59558226</v>
      </c>
      <c r="S89" s="11">
        <v>-2607144</v>
      </c>
      <c r="T89" s="11">
        <v>110219190</v>
      </c>
      <c r="U89" s="11">
        <v>6679201</v>
      </c>
      <c r="V89" s="11">
        <f t="shared" si="6"/>
        <v>0.24722109755250266</v>
      </c>
      <c r="W89" s="11">
        <f t="shared" si="7"/>
        <v>-44834176</v>
      </c>
      <c r="X89" s="11">
        <f t="shared" si="5"/>
        <v>-8428825.088000007</v>
      </c>
      <c r="Y89" s="10">
        <f t="shared" si="8"/>
        <v>-323.2972589162703</v>
      </c>
    </row>
    <row r="90" spans="1:25" ht="15">
      <c r="A90" s="2" t="s">
        <v>109</v>
      </c>
      <c r="B90" s="3">
        <v>58.95</v>
      </c>
      <c r="C90" s="5">
        <v>12.49</v>
      </c>
      <c r="D90" s="4">
        <v>0.24</v>
      </c>
      <c r="E90" s="5">
        <v>3.05</v>
      </c>
      <c r="F90" s="5">
        <v>7.21</v>
      </c>
      <c r="G90" s="5">
        <v>3.29</v>
      </c>
      <c r="H90" s="5">
        <v>1.55</v>
      </c>
      <c r="I90" s="5">
        <v>1.09</v>
      </c>
      <c r="J90" s="4">
        <v>33.15</v>
      </c>
      <c r="K90" s="5">
        <v>4.14</v>
      </c>
      <c r="L90" s="5" t="s">
        <v>22</v>
      </c>
      <c r="M90" s="5" t="s">
        <v>22</v>
      </c>
      <c r="N90" s="5">
        <v>75.84</v>
      </c>
      <c r="O90" s="5">
        <v>0.96</v>
      </c>
      <c r="P90" s="5" t="s">
        <v>22</v>
      </c>
      <c r="Q90" s="10">
        <v>2357177</v>
      </c>
      <c r="R90" s="10">
        <v>252966</v>
      </c>
      <c r="S90" s="10">
        <v>2190162</v>
      </c>
      <c r="T90" s="10">
        <v>17536826</v>
      </c>
      <c r="U90" s="10">
        <v>393325</v>
      </c>
      <c r="V90" s="10">
        <f t="shared" si="6"/>
        <v>9.318157380833789</v>
      </c>
      <c r="W90" s="10">
        <f t="shared" si="7"/>
        <v>2104211</v>
      </c>
      <c r="X90" s="10">
        <f t="shared" si="5"/>
        <v>395591.66800000035</v>
      </c>
      <c r="Y90" s="10">
        <f t="shared" si="8"/>
        <v>18.062210375305586</v>
      </c>
    </row>
    <row r="91" spans="1:25" ht="15">
      <c r="A91" s="6" t="s">
        <v>108</v>
      </c>
      <c r="B91" s="7">
        <v>58.73</v>
      </c>
      <c r="C91" s="9">
        <v>0.46</v>
      </c>
      <c r="D91" s="9">
        <v>0.44</v>
      </c>
      <c r="E91" s="9">
        <v>0.2</v>
      </c>
      <c r="F91" s="9">
        <v>36.84</v>
      </c>
      <c r="G91" s="9">
        <v>0.36</v>
      </c>
      <c r="H91" s="9">
        <v>1.26</v>
      </c>
      <c r="I91" s="9">
        <v>1.55</v>
      </c>
      <c r="J91" s="8">
        <v>430.28</v>
      </c>
      <c r="K91" s="9">
        <v>1.97</v>
      </c>
      <c r="L91" s="9">
        <v>-0.8</v>
      </c>
      <c r="M91" s="8">
        <v>155.2</v>
      </c>
      <c r="N91" s="9">
        <v>72.29</v>
      </c>
      <c r="O91" s="9">
        <v>0.48</v>
      </c>
      <c r="P91" s="9">
        <v>0.91</v>
      </c>
      <c r="Q91" s="11">
        <v>22588070</v>
      </c>
      <c r="R91" s="11">
        <v>113319832</v>
      </c>
      <c r="S91" s="11">
        <v>916142</v>
      </c>
      <c r="T91" s="11">
        <v>199706644</v>
      </c>
      <c r="U91" s="11">
        <v>14644239</v>
      </c>
      <c r="V91" s="11">
        <f t="shared" si="6"/>
        <v>0.19933024609496422</v>
      </c>
      <c r="W91" s="11">
        <f t="shared" si="7"/>
        <v>-90731762</v>
      </c>
      <c r="X91" s="11">
        <f t="shared" si="5"/>
        <v>-17057571.256000016</v>
      </c>
      <c r="Y91" s="10">
        <f t="shared" si="8"/>
        <v>-1861.8916342663056</v>
      </c>
    </row>
    <row r="92" spans="1:25" ht="15">
      <c r="A92" s="2" t="s">
        <v>103</v>
      </c>
      <c r="B92" s="3">
        <v>58.65</v>
      </c>
      <c r="C92" s="5">
        <v>5.6</v>
      </c>
      <c r="D92" s="5">
        <v>0.99</v>
      </c>
      <c r="E92" s="5">
        <v>5.55</v>
      </c>
      <c r="F92" s="5">
        <v>50</v>
      </c>
      <c r="G92" s="5">
        <v>11.11</v>
      </c>
      <c r="H92" s="5">
        <v>5.81</v>
      </c>
      <c r="I92" s="5">
        <v>1.97</v>
      </c>
      <c r="J92" s="5">
        <v>17.77</v>
      </c>
      <c r="K92" s="5">
        <v>0.99</v>
      </c>
      <c r="L92" s="5">
        <v>5.63</v>
      </c>
      <c r="M92" s="4">
        <v>150.19</v>
      </c>
      <c r="N92" s="4">
        <v>53.16</v>
      </c>
      <c r="O92" s="5">
        <v>-0.33</v>
      </c>
      <c r="P92" s="5">
        <v>0.15</v>
      </c>
      <c r="Q92" s="10">
        <v>1044690</v>
      </c>
      <c r="R92" s="10">
        <v>2366116</v>
      </c>
      <c r="S92" s="10">
        <v>2279304</v>
      </c>
      <c r="T92" s="10">
        <v>40719072</v>
      </c>
      <c r="U92" s="10">
        <v>1138882</v>
      </c>
      <c r="V92" s="10">
        <f t="shared" si="6"/>
        <v>0.44152104123381947</v>
      </c>
      <c r="W92" s="10">
        <f t="shared" si="7"/>
        <v>-1321426</v>
      </c>
      <c r="X92" s="10">
        <f t="shared" si="5"/>
        <v>-248428.08800000022</v>
      </c>
      <c r="Y92" s="10">
        <f t="shared" si="8"/>
        <v>-10.899295925422859</v>
      </c>
    </row>
    <row r="93" spans="1:25" ht="15">
      <c r="A93" s="6" t="s">
        <v>111</v>
      </c>
      <c r="B93" s="7">
        <v>58.39</v>
      </c>
      <c r="C93" s="9">
        <v>5.94</v>
      </c>
      <c r="D93" s="9">
        <v>0.47</v>
      </c>
      <c r="E93" s="9">
        <v>2.79</v>
      </c>
      <c r="F93" s="9">
        <v>69.84</v>
      </c>
      <c r="G93" s="9">
        <v>9.41</v>
      </c>
      <c r="H93" s="9">
        <v>1.59</v>
      </c>
      <c r="I93" s="9">
        <v>2.23</v>
      </c>
      <c r="J93" s="9">
        <v>23.65</v>
      </c>
      <c r="K93" s="9">
        <v>1.41</v>
      </c>
      <c r="L93" s="8">
        <v>103.19</v>
      </c>
      <c r="M93" s="9" t="s">
        <v>22</v>
      </c>
      <c r="N93" s="9">
        <v>82.82</v>
      </c>
      <c r="O93" s="9">
        <v>0.65</v>
      </c>
      <c r="P93" s="9" t="s">
        <v>22</v>
      </c>
      <c r="Q93" s="11">
        <v>2626327</v>
      </c>
      <c r="R93" s="11">
        <v>352079</v>
      </c>
      <c r="S93" s="11">
        <v>3372074</v>
      </c>
      <c r="T93" s="11">
        <v>56722189</v>
      </c>
      <c r="U93" s="11">
        <v>2412424</v>
      </c>
      <c r="V93" s="11">
        <f t="shared" si="6"/>
        <v>7.45948210486851</v>
      </c>
      <c r="W93" s="11">
        <f t="shared" si="7"/>
        <v>2274248</v>
      </c>
      <c r="X93" s="11">
        <f t="shared" si="5"/>
        <v>427558.62400000036</v>
      </c>
      <c r="Y93" s="10">
        <f t="shared" si="8"/>
        <v>12.67939624100777</v>
      </c>
    </row>
    <row r="94" spans="1:25" ht="15">
      <c r="A94" s="2" t="s">
        <v>110</v>
      </c>
      <c r="B94" s="3">
        <v>58.28</v>
      </c>
      <c r="C94" s="5">
        <v>2.36</v>
      </c>
      <c r="D94" s="5">
        <v>0.81</v>
      </c>
      <c r="E94" s="5">
        <v>1.9</v>
      </c>
      <c r="F94" s="5">
        <v>24.52</v>
      </c>
      <c r="G94" s="5">
        <v>2.52</v>
      </c>
      <c r="H94" s="5">
        <v>0.46</v>
      </c>
      <c r="I94" s="5">
        <v>0.66</v>
      </c>
      <c r="J94" s="5">
        <v>25.96</v>
      </c>
      <c r="K94" s="5">
        <v>0.61</v>
      </c>
      <c r="L94" s="5">
        <v>5.47</v>
      </c>
      <c r="M94" s="4">
        <v>-82.11</v>
      </c>
      <c r="N94" s="5">
        <v>85.73</v>
      </c>
      <c r="O94" s="5">
        <v>0.61</v>
      </c>
      <c r="P94" s="5">
        <v>6.58</v>
      </c>
      <c r="Q94" s="10">
        <v>24788061</v>
      </c>
      <c r="R94" s="10">
        <v>21381771</v>
      </c>
      <c r="S94" s="10">
        <v>2487054</v>
      </c>
      <c r="T94" s="10">
        <v>105245280</v>
      </c>
      <c r="U94" s="10">
        <v>947986</v>
      </c>
      <c r="V94" s="10">
        <f t="shared" si="6"/>
        <v>1.159308132146771</v>
      </c>
      <c r="W94" s="10">
        <f t="shared" si="7"/>
        <v>3406290</v>
      </c>
      <c r="X94" s="10">
        <f t="shared" si="5"/>
        <v>640382.5200000006</v>
      </c>
      <c r="Y94" s="10">
        <f t="shared" si="8"/>
        <v>25.748637544661296</v>
      </c>
    </row>
    <row r="95" spans="1:25" ht="15">
      <c r="A95" s="6" t="s">
        <v>113</v>
      </c>
      <c r="B95" s="7">
        <v>58.21</v>
      </c>
      <c r="C95" s="9">
        <v>5.54</v>
      </c>
      <c r="D95" s="9">
        <v>1.12</v>
      </c>
      <c r="E95" s="9">
        <v>6.2</v>
      </c>
      <c r="F95" s="9">
        <v>66.26</v>
      </c>
      <c r="G95" s="9">
        <v>18.37</v>
      </c>
      <c r="H95" s="9">
        <v>6.61</v>
      </c>
      <c r="I95" s="9">
        <v>1.31</v>
      </c>
      <c r="J95" s="9">
        <v>7.11</v>
      </c>
      <c r="K95" s="9">
        <v>0.39</v>
      </c>
      <c r="L95" s="9">
        <v>26.94</v>
      </c>
      <c r="M95" s="8">
        <v>122.79</v>
      </c>
      <c r="N95" s="9">
        <v>72.04</v>
      </c>
      <c r="O95" s="9">
        <v>-0.07</v>
      </c>
      <c r="P95" s="9">
        <v>7.55</v>
      </c>
      <c r="Q95" s="9">
        <v>0</v>
      </c>
      <c r="R95" s="9">
        <v>0</v>
      </c>
      <c r="S95" s="11">
        <v>10048009</v>
      </c>
      <c r="T95" s="11">
        <v>181517114</v>
      </c>
      <c r="U95" s="11">
        <v>10977173</v>
      </c>
      <c r="V95" s="11" t="str">
        <f t="shared" si="6"/>
        <v>NA</v>
      </c>
      <c r="W95" s="11">
        <f t="shared" si="7"/>
        <v>0</v>
      </c>
      <c r="X95" s="11">
        <f t="shared" si="5"/>
        <v>0</v>
      </c>
      <c r="Y95" s="10">
        <f t="shared" si="8"/>
        <v>0</v>
      </c>
    </row>
    <row r="96" spans="1:25" ht="15">
      <c r="A96" s="2" t="s">
        <v>116</v>
      </c>
      <c r="B96" s="3">
        <v>57.68</v>
      </c>
      <c r="C96" s="5">
        <v>10.98</v>
      </c>
      <c r="D96" s="5">
        <v>0.69</v>
      </c>
      <c r="E96" s="5">
        <v>7.61</v>
      </c>
      <c r="F96" s="5">
        <v>52.82</v>
      </c>
      <c r="G96" s="5">
        <v>16.39</v>
      </c>
      <c r="H96" s="5">
        <v>4.63</v>
      </c>
      <c r="I96" s="5">
        <v>3.14</v>
      </c>
      <c r="J96" s="5">
        <v>19.17</v>
      </c>
      <c r="K96" s="5">
        <v>2.11</v>
      </c>
      <c r="L96" s="5">
        <v>13.5</v>
      </c>
      <c r="M96" s="5">
        <v>13.52</v>
      </c>
      <c r="N96" s="4">
        <v>50.76</v>
      </c>
      <c r="O96" s="5">
        <v>0.96</v>
      </c>
      <c r="P96" s="5">
        <v>2.32</v>
      </c>
      <c r="Q96" s="10">
        <v>315684000</v>
      </c>
      <c r="R96" s="10">
        <v>1338151000</v>
      </c>
      <c r="S96" s="10">
        <v>484653000</v>
      </c>
      <c r="T96" s="10">
        <v>4413130000</v>
      </c>
      <c r="U96" s="10">
        <v>127521000</v>
      </c>
      <c r="V96" s="10">
        <f t="shared" si="6"/>
        <v>0.23591059603886258</v>
      </c>
      <c r="W96" s="10">
        <f t="shared" si="7"/>
        <v>-1022467000</v>
      </c>
      <c r="X96" s="10">
        <f t="shared" si="5"/>
        <v>-192223796.00000018</v>
      </c>
      <c r="Y96" s="10">
        <f t="shared" si="8"/>
        <v>-39.66214920778375</v>
      </c>
    </row>
    <row r="97" spans="1:25" ht="15">
      <c r="A97" s="6" t="s">
        <v>112</v>
      </c>
      <c r="B97" s="7">
        <v>57.51</v>
      </c>
      <c r="C97" s="9">
        <v>2.59</v>
      </c>
      <c r="D97" s="9">
        <v>1.09</v>
      </c>
      <c r="E97" s="9">
        <v>2.83</v>
      </c>
      <c r="F97" s="9">
        <v>41.5</v>
      </c>
      <c r="G97" s="9">
        <v>4.88</v>
      </c>
      <c r="H97" s="9">
        <v>0.86</v>
      </c>
      <c r="I97" s="9">
        <v>2</v>
      </c>
      <c r="J97" s="8">
        <v>41.02</v>
      </c>
      <c r="K97" s="9">
        <v>1.06</v>
      </c>
      <c r="L97" s="9">
        <v>28.96</v>
      </c>
      <c r="M97" s="9" t="s">
        <v>22</v>
      </c>
      <c r="N97" s="9">
        <v>94.62</v>
      </c>
      <c r="O97" s="9">
        <v>0.73</v>
      </c>
      <c r="P97" s="9">
        <v>0.85</v>
      </c>
      <c r="Q97" s="11">
        <v>175324617</v>
      </c>
      <c r="R97" s="11">
        <v>304706869</v>
      </c>
      <c r="S97" s="11">
        <v>28304422</v>
      </c>
      <c r="T97" s="11">
        <v>1093618599</v>
      </c>
      <c r="U97" s="11">
        <v>23479124</v>
      </c>
      <c r="V97" s="11">
        <f t="shared" si="6"/>
        <v>0.5753878065676294</v>
      </c>
      <c r="W97" s="11">
        <f t="shared" si="7"/>
        <v>-129382252</v>
      </c>
      <c r="X97" s="11">
        <f t="shared" si="5"/>
        <v>-24323863.37600002</v>
      </c>
      <c r="Y97" s="10">
        <f t="shared" si="8"/>
        <v>-85.93661928867517</v>
      </c>
    </row>
    <row r="98" spans="1:25" ht="15">
      <c r="A98" s="2" t="s">
        <v>118</v>
      </c>
      <c r="B98" s="3">
        <v>57.28</v>
      </c>
      <c r="C98" s="5">
        <v>5.2</v>
      </c>
      <c r="D98" s="5">
        <v>0.84</v>
      </c>
      <c r="E98" s="5">
        <v>4.37</v>
      </c>
      <c r="F98" s="5">
        <v>58.18</v>
      </c>
      <c r="G98" s="5">
        <v>10.45</v>
      </c>
      <c r="H98" s="5">
        <v>3.58</v>
      </c>
      <c r="I98" s="5">
        <v>3.11</v>
      </c>
      <c r="J98" s="5">
        <v>29.75</v>
      </c>
      <c r="K98" s="5">
        <v>1.55</v>
      </c>
      <c r="L98" s="5">
        <v>11.07</v>
      </c>
      <c r="M98" s="5">
        <v>-6.31</v>
      </c>
      <c r="N98" s="5">
        <v>73.23</v>
      </c>
      <c r="O98" s="5">
        <v>0.84</v>
      </c>
      <c r="P98" s="5">
        <v>0.01</v>
      </c>
      <c r="Q98" s="10">
        <v>26290806</v>
      </c>
      <c r="R98" s="10">
        <v>39588259</v>
      </c>
      <c r="S98" s="10">
        <v>12254105</v>
      </c>
      <c r="T98" s="10">
        <v>235811423</v>
      </c>
      <c r="U98" s="10">
        <v>15185393</v>
      </c>
      <c r="V98" s="10">
        <f t="shared" si="6"/>
        <v>0.6641061431875547</v>
      </c>
      <c r="W98" s="10">
        <f t="shared" si="7"/>
        <v>-13297453</v>
      </c>
      <c r="X98" s="10">
        <f aca="true" t="shared" si="9" ref="X98:X129">W98*(AD$1-AC$1)</f>
        <v>-2499921.164000002</v>
      </c>
      <c r="Y98" s="10">
        <f t="shared" si="8"/>
        <v>-20.400683395482595</v>
      </c>
    </row>
    <row r="99" spans="1:25" ht="15">
      <c r="A99" s="6" t="s">
        <v>117</v>
      </c>
      <c r="B99" s="7">
        <v>57.28</v>
      </c>
      <c r="C99" s="8">
        <v>32.8</v>
      </c>
      <c r="D99" s="9">
        <v>0.85</v>
      </c>
      <c r="E99" s="9">
        <v>27.95</v>
      </c>
      <c r="F99" s="9">
        <v>25.31</v>
      </c>
      <c r="G99" s="9">
        <v>37.42</v>
      </c>
      <c r="H99" s="9">
        <v>10.41</v>
      </c>
      <c r="I99" s="9">
        <v>3.15</v>
      </c>
      <c r="J99" s="9">
        <v>8.43</v>
      </c>
      <c r="K99" s="9">
        <v>2.76</v>
      </c>
      <c r="L99" s="9">
        <v>13.36</v>
      </c>
      <c r="M99" s="9">
        <v>10.39</v>
      </c>
      <c r="N99" s="8">
        <v>56.5</v>
      </c>
      <c r="O99" s="9">
        <v>0.94</v>
      </c>
      <c r="P99" s="9">
        <v>10.31</v>
      </c>
      <c r="Q99" s="11">
        <v>11093271</v>
      </c>
      <c r="R99" s="9">
        <v>0</v>
      </c>
      <c r="S99" s="11">
        <v>81630240</v>
      </c>
      <c r="T99" s="11">
        <v>248876152</v>
      </c>
      <c r="U99" s="11">
        <v>3438936</v>
      </c>
      <c r="V99" s="11" t="e">
        <f t="shared" si="6"/>
        <v>#DIV/0!</v>
      </c>
      <c r="W99" s="11">
        <f t="shared" si="7"/>
        <v>11093271</v>
      </c>
      <c r="X99" s="11">
        <f t="shared" si="9"/>
        <v>2085534.948000002</v>
      </c>
      <c r="Y99" s="10">
        <f t="shared" si="8"/>
        <v>2.554855832838421</v>
      </c>
    </row>
    <row r="100" spans="1:25" ht="15">
      <c r="A100" s="2" t="s">
        <v>119</v>
      </c>
      <c r="B100" s="3">
        <v>56.52</v>
      </c>
      <c r="C100" s="5">
        <v>3.16</v>
      </c>
      <c r="D100" s="5">
        <v>1.23</v>
      </c>
      <c r="E100" s="5">
        <v>3.9</v>
      </c>
      <c r="F100" s="5">
        <v>77.39</v>
      </c>
      <c r="G100" s="5">
        <v>17.24</v>
      </c>
      <c r="H100" s="5">
        <v>5.43</v>
      </c>
      <c r="I100" s="5">
        <v>2.71</v>
      </c>
      <c r="J100" s="5">
        <v>15.71</v>
      </c>
      <c r="K100" s="5">
        <v>0.5</v>
      </c>
      <c r="L100" s="5">
        <v>-14.86</v>
      </c>
      <c r="M100" s="5">
        <v>-24.3</v>
      </c>
      <c r="N100" s="5">
        <v>77.28</v>
      </c>
      <c r="O100" s="5">
        <v>-0.38</v>
      </c>
      <c r="P100" s="5">
        <v>1.07</v>
      </c>
      <c r="Q100" s="10">
        <v>3681945</v>
      </c>
      <c r="R100" s="10">
        <v>30429547</v>
      </c>
      <c r="S100" s="10">
        <v>1780553</v>
      </c>
      <c r="T100" s="10">
        <v>56276307</v>
      </c>
      <c r="U100" s="10">
        <v>4181210</v>
      </c>
      <c r="V100" s="10">
        <f t="shared" si="6"/>
        <v>0.12099900797077262</v>
      </c>
      <c r="W100" s="10">
        <f t="shared" si="7"/>
        <v>-26747602</v>
      </c>
      <c r="X100" s="10">
        <f t="shared" si="9"/>
        <v>-5028549.176000005</v>
      </c>
      <c r="Y100" s="10">
        <f t="shared" si="8"/>
        <v>-282.4150236471481</v>
      </c>
    </row>
    <row r="101" spans="1:25" ht="15">
      <c r="A101" s="6" t="s">
        <v>115</v>
      </c>
      <c r="B101" s="7">
        <v>56.37</v>
      </c>
      <c r="C101" s="8">
        <v>81.81</v>
      </c>
      <c r="D101" s="8">
        <v>0.05</v>
      </c>
      <c r="E101" s="9">
        <v>3.69</v>
      </c>
      <c r="F101" s="9">
        <v>14.91</v>
      </c>
      <c r="G101" s="9">
        <v>4.34</v>
      </c>
      <c r="H101" s="9">
        <v>-0.44</v>
      </c>
      <c r="I101" s="9">
        <v>1.04</v>
      </c>
      <c r="J101" s="9">
        <v>23.87</v>
      </c>
      <c r="K101" s="9">
        <v>19.53</v>
      </c>
      <c r="L101" s="9">
        <v>-46.84</v>
      </c>
      <c r="M101" s="9" t="s">
        <v>22</v>
      </c>
      <c r="N101" s="9">
        <v>81.26</v>
      </c>
      <c r="O101" s="9">
        <v>0.42</v>
      </c>
      <c r="P101" s="9">
        <v>1.97</v>
      </c>
      <c r="Q101" s="11">
        <v>1886440</v>
      </c>
      <c r="R101" s="11">
        <v>82965362</v>
      </c>
      <c r="S101" s="11">
        <v>23939332</v>
      </c>
      <c r="T101" s="11">
        <v>29260935</v>
      </c>
      <c r="U101" s="11">
        <v>9535955</v>
      </c>
      <c r="V101" s="11">
        <f t="shared" si="6"/>
        <v>0.022737681780982285</v>
      </c>
      <c r="W101" s="11">
        <f t="shared" si="7"/>
        <v>-81078922</v>
      </c>
      <c r="X101" s="11">
        <f t="shared" si="9"/>
        <v>-15242837.336000014</v>
      </c>
      <c r="Y101" s="10">
        <f t="shared" si="8"/>
        <v>-63.67277639994305</v>
      </c>
    </row>
    <row r="102" spans="1:25" ht="15">
      <c r="A102" s="2" t="s">
        <v>121</v>
      </c>
      <c r="B102" s="3">
        <v>55.93</v>
      </c>
      <c r="C102" s="5">
        <v>2.2</v>
      </c>
      <c r="D102" s="5">
        <v>0.96</v>
      </c>
      <c r="E102" s="5">
        <v>2.11</v>
      </c>
      <c r="F102" s="5">
        <v>84.14</v>
      </c>
      <c r="G102" s="5">
        <v>13.31</v>
      </c>
      <c r="H102" s="5">
        <v>4.37</v>
      </c>
      <c r="I102" s="5">
        <v>2.43</v>
      </c>
      <c r="J102" s="5">
        <v>18.28</v>
      </c>
      <c r="K102" s="5">
        <v>0.4</v>
      </c>
      <c r="L102" s="5">
        <v>15.68</v>
      </c>
      <c r="M102" s="5">
        <v>64.51</v>
      </c>
      <c r="N102" s="5">
        <v>75.45</v>
      </c>
      <c r="O102" s="5">
        <v>-0.56</v>
      </c>
      <c r="P102" s="5">
        <v>0</v>
      </c>
      <c r="Q102" s="10">
        <v>12380149</v>
      </c>
      <c r="R102" s="10">
        <v>38088459</v>
      </c>
      <c r="S102" s="10">
        <v>1613631</v>
      </c>
      <c r="T102" s="10">
        <v>73290379</v>
      </c>
      <c r="U102" s="10">
        <v>8145739</v>
      </c>
      <c r="V102" s="10">
        <f t="shared" si="6"/>
        <v>0.32503675194630477</v>
      </c>
      <c r="W102" s="10">
        <f t="shared" si="7"/>
        <v>-25708310</v>
      </c>
      <c r="X102" s="10">
        <f t="shared" si="9"/>
        <v>-4833162.280000004</v>
      </c>
      <c r="Y102" s="10">
        <f t="shared" si="8"/>
        <v>-299.52091153429774</v>
      </c>
    </row>
    <row r="103" spans="1:25" ht="15">
      <c r="A103" s="6" t="s">
        <v>122</v>
      </c>
      <c r="B103" s="7">
        <v>55.59</v>
      </c>
      <c r="C103" s="9">
        <v>7.75</v>
      </c>
      <c r="D103" s="8">
        <v>0.3</v>
      </c>
      <c r="E103" s="9">
        <v>2.31</v>
      </c>
      <c r="F103" s="9">
        <v>15.58</v>
      </c>
      <c r="G103" s="9">
        <v>2.74</v>
      </c>
      <c r="H103" s="9">
        <v>-0.33</v>
      </c>
      <c r="I103" s="9">
        <v>0.64</v>
      </c>
      <c r="J103" s="9">
        <v>23.26</v>
      </c>
      <c r="K103" s="9">
        <v>1.8</v>
      </c>
      <c r="L103" s="9">
        <v>-8.45</v>
      </c>
      <c r="M103" s="8">
        <v>-257.59</v>
      </c>
      <c r="N103" s="9">
        <v>84.06</v>
      </c>
      <c r="O103" s="9">
        <v>0.88</v>
      </c>
      <c r="P103" s="9" t="s">
        <v>22</v>
      </c>
      <c r="Q103" s="11">
        <v>2066364</v>
      </c>
      <c r="R103" s="11">
        <v>4493974</v>
      </c>
      <c r="S103" s="11">
        <v>5708805</v>
      </c>
      <c r="T103" s="11">
        <v>73628198</v>
      </c>
      <c r="U103" s="11">
        <v>2338967</v>
      </c>
      <c r="V103" s="11">
        <f t="shared" si="6"/>
        <v>0.45980773364509897</v>
      </c>
      <c r="W103" s="11">
        <f t="shared" si="7"/>
        <v>-2427610</v>
      </c>
      <c r="X103" s="11">
        <f t="shared" si="9"/>
        <v>-456390.6800000004</v>
      </c>
      <c r="Y103" s="10">
        <f t="shared" si="8"/>
        <v>-7.994504629252538</v>
      </c>
    </row>
    <row r="104" spans="1:25" ht="15">
      <c r="A104" s="2" t="s">
        <v>126</v>
      </c>
      <c r="B104" s="3">
        <v>55.43</v>
      </c>
      <c r="C104" s="5">
        <v>6.94</v>
      </c>
      <c r="D104" s="4">
        <v>0.23</v>
      </c>
      <c r="E104" s="5">
        <v>1.63</v>
      </c>
      <c r="F104" s="5">
        <v>43.94</v>
      </c>
      <c r="G104" s="5">
        <v>2.9</v>
      </c>
      <c r="H104" s="5">
        <v>0.7</v>
      </c>
      <c r="I104" s="5">
        <v>0.86</v>
      </c>
      <c r="J104" s="5">
        <v>29.61</v>
      </c>
      <c r="K104" s="5">
        <v>2.06</v>
      </c>
      <c r="L104" s="5">
        <v>24.15</v>
      </c>
      <c r="M104" s="5">
        <v>71.79</v>
      </c>
      <c r="N104" s="5">
        <v>69.41</v>
      </c>
      <c r="O104" s="5">
        <v>-0.14</v>
      </c>
      <c r="P104" s="5">
        <v>0.98</v>
      </c>
      <c r="Q104" s="10">
        <v>14138200</v>
      </c>
      <c r="R104" s="10">
        <v>19854530</v>
      </c>
      <c r="S104" s="10">
        <v>1073930</v>
      </c>
      <c r="T104" s="10">
        <v>15464990</v>
      </c>
      <c r="U104" s="10">
        <v>1843240</v>
      </c>
      <c r="V104" s="10">
        <f t="shared" si="6"/>
        <v>0.712089382120856</v>
      </c>
      <c r="W104" s="10">
        <f t="shared" si="7"/>
        <v>-5716330</v>
      </c>
      <c r="X104" s="10">
        <f t="shared" si="9"/>
        <v>-1074670.040000001</v>
      </c>
      <c r="Y104" s="10">
        <f t="shared" si="8"/>
        <v>-100.0689095192425</v>
      </c>
    </row>
    <row r="105" spans="1:25" ht="15">
      <c r="A105" s="6" t="s">
        <v>129</v>
      </c>
      <c r="B105" s="7">
        <v>55.23</v>
      </c>
      <c r="C105" s="9">
        <v>7.79</v>
      </c>
      <c r="D105" s="9">
        <v>0.87</v>
      </c>
      <c r="E105" s="9">
        <v>6.74</v>
      </c>
      <c r="F105" s="9">
        <v>43.01</v>
      </c>
      <c r="G105" s="9">
        <v>11.84</v>
      </c>
      <c r="H105" s="9">
        <v>6.42</v>
      </c>
      <c r="I105" s="8">
        <v>8.05</v>
      </c>
      <c r="J105" s="8">
        <v>68.05</v>
      </c>
      <c r="K105" s="9">
        <v>5.3</v>
      </c>
      <c r="L105" s="9" t="s">
        <v>22</v>
      </c>
      <c r="M105" s="9" t="s">
        <v>22</v>
      </c>
      <c r="N105" s="9">
        <v>65.77</v>
      </c>
      <c r="O105" s="9">
        <v>0.85</v>
      </c>
      <c r="P105" s="9" t="s">
        <v>22</v>
      </c>
      <c r="Q105" s="9">
        <v>0</v>
      </c>
      <c r="R105" s="11">
        <v>1643178</v>
      </c>
      <c r="S105" s="11">
        <v>620700</v>
      </c>
      <c r="T105" s="11">
        <v>7964015</v>
      </c>
      <c r="U105" s="11">
        <v>236842</v>
      </c>
      <c r="V105" s="11">
        <f t="shared" si="6"/>
        <v>0</v>
      </c>
      <c r="W105" s="11">
        <f t="shared" si="7"/>
        <v>-1643178</v>
      </c>
      <c r="X105" s="11">
        <f t="shared" si="9"/>
        <v>-308917.46400000027</v>
      </c>
      <c r="Y105" s="10">
        <f t="shared" si="8"/>
        <v>-49.76920637989371</v>
      </c>
    </row>
    <row r="106" spans="1:25" ht="15">
      <c r="A106" s="2" t="s">
        <v>120</v>
      </c>
      <c r="B106" s="3">
        <v>55.05</v>
      </c>
      <c r="C106" s="5">
        <v>-0.49</v>
      </c>
      <c r="D106" s="4">
        <v>1.57</v>
      </c>
      <c r="E106" s="5">
        <v>-0.76</v>
      </c>
      <c r="F106" s="5">
        <v>66.21</v>
      </c>
      <c r="G106" s="5">
        <v>-2.26</v>
      </c>
      <c r="H106" s="5">
        <v>1.36</v>
      </c>
      <c r="I106" s="5">
        <v>1.2</v>
      </c>
      <c r="J106" s="5" t="s">
        <v>22</v>
      </c>
      <c r="K106" s="5">
        <v>0.26</v>
      </c>
      <c r="L106" s="5">
        <v>26.3</v>
      </c>
      <c r="M106" s="5">
        <v>-51.6</v>
      </c>
      <c r="N106" s="5">
        <v>90.87</v>
      </c>
      <c r="O106" s="5">
        <v>0.48</v>
      </c>
      <c r="P106" s="5">
        <v>2.31</v>
      </c>
      <c r="Q106" s="10">
        <v>90145856</v>
      </c>
      <c r="R106" s="10">
        <v>208145530</v>
      </c>
      <c r="S106" s="10">
        <v>-2802097</v>
      </c>
      <c r="T106" s="10">
        <v>577247343</v>
      </c>
      <c r="U106" s="10">
        <v>37468830</v>
      </c>
      <c r="V106" s="10">
        <f t="shared" si="6"/>
        <v>0.4330905208485621</v>
      </c>
      <c r="W106" s="10">
        <f t="shared" si="7"/>
        <v>-117999674</v>
      </c>
      <c r="X106" s="10">
        <f t="shared" si="9"/>
        <v>-22183938.71200002</v>
      </c>
      <c r="Y106" s="10">
        <f t="shared" si="8"/>
        <v>-791.6906057142212</v>
      </c>
    </row>
    <row r="107" spans="1:25" ht="15">
      <c r="A107" s="6" t="s">
        <v>123</v>
      </c>
      <c r="B107" s="7">
        <v>54.91</v>
      </c>
      <c r="C107" s="9">
        <v>-1.08</v>
      </c>
      <c r="D107" s="9">
        <v>1.24</v>
      </c>
      <c r="E107" s="9">
        <v>-1.34</v>
      </c>
      <c r="F107" s="9">
        <v>66.27</v>
      </c>
      <c r="G107" s="9">
        <v>-4.21</v>
      </c>
      <c r="H107" s="9">
        <v>2.86</v>
      </c>
      <c r="I107" s="9">
        <v>1.21</v>
      </c>
      <c r="J107" s="9" t="s">
        <v>22</v>
      </c>
      <c r="K107" s="9">
        <v>0.31</v>
      </c>
      <c r="L107" s="9">
        <v>42.01</v>
      </c>
      <c r="M107" s="9" t="s">
        <v>22</v>
      </c>
      <c r="N107" s="9">
        <v>90.19</v>
      </c>
      <c r="O107" s="9">
        <v>-0.09</v>
      </c>
      <c r="P107" s="9">
        <v>5.01</v>
      </c>
      <c r="Q107" s="11">
        <v>501430</v>
      </c>
      <c r="R107" s="11">
        <v>24991389</v>
      </c>
      <c r="S107" s="11">
        <v>-1113057</v>
      </c>
      <c r="T107" s="11">
        <v>102718505</v>
      </c>
      <c r="U107" s="11">
        <v>3925968</v>
      </c>
      <c r="V107" s="11">
        <f t="shared" si="6"/>
        <v>0.020064110882352316</v>
      </c>
      <c r="W107" s="11">
        <f t="shared" si="7"/>
        <v>-24489959</v>
      </c>
      <c r="X107" s="11">
        <f t="shared" si="9"/>
        <v>-4604112.292000004</v>
      </c>
      <c r="Y107" s="10">
        <f t="shared" si="8"/>
        <v>-413.64568858558044</v>
      </c>
    </row>
    <row r="108" spans="1:25" ht="15">
      <c r="A108" s="2" t="s">
        <v>128</v>
      </c>
      <c r="B108" s="3">
        <v>54.52</v>
      </c>
      <c r="C108" s="5">
        <v>1.52</v>
      </c>
      <c r="D108" s="5">
        <v>0.51</v>
      </c>
      <c r="E108" s="5">
        <v>0.77</v>
      </c>
      <c r="F108" s="5">
        <v>28.06</v>
      </c>
      <c r="G108" s="5">
        <v>1.14</v>
      </c>
      <c r="H108" s="5">
        <v>0.88</v>
      </c>
      <c r="I108" s="5">
        <v>1.42</v>
      </c>
      <c r="J108" s="4">
        <v>124.6</v>
      </c>
      <c r="K108" s="5">
        <v>1.89</v>
      </c>
      <c r="L108" s="5" t="s">
        <v>22</v>
      </c>
      <c r="M108" s="5" t="s">
        <v>22</v>
      </c>
      <c r="N108" s="5">
        <v>81.4</v>
      </c>
      <c r="O108" s="5">
        <v>0.99</v>
      </c>
      <c r="P108" s="5" t="s">
        <v>22</v>
      </c>
      <c r="Q108" s="10">
        <v>21603061</v>
      </c>
      <c r="R108" s="10">
        <v>40291469</v>
      </c>
      <c r="S108" s="10">
        <v>1435946</v>
      </c>
      <c r="T108" s="10">
        <v>94708984</v>
      </c>
      <c r="U108" s="10">
        <v>4524422</v>
      </c>
      <c r="V108" s="10">
        <f t="shared" si="6"/>
        <v>0.5361696045383701</v>
      </c>
      <c r="W108" s="10">
        <f t="shared" si="7"/>
        <v>-18688408</v>
      </c>
      <c r="X108" s="10">
        <f t="shared" si="9"/>
        <v>-3513420.704000003</v>
      </c>
      <c r="Y108" s="10">
        <f t="shared" si="8"/>
        <v>-244.6763808666902</v>
      </c>
    </row>
    <row r="109" spans="1:25" ht="15">
      <c r="A109" s="6" t="s">
        <v>130</v>
      </c>
      <c r="B109" s="7">
        <v>54.44</v>
      </c>
      <c r="C109" s="9">
        <v>-1.22</v>
      </c>
      <c r="D109" s="9">
        <v>1.11</v>
      </c>
      <c r="E109" s="9">
        <v>-1.35</v>
      </c>
      <c r="F109" s="9">
        <v>51.88</v>
      </c>
      <c r="G109" s="9">
        <v>-2.81</v>
      </c>
      <c r="H109" s="9">
        <v>0.52</v>
      </c>
      <c r="I109" s="9">
        <v>4.45</v>
      </c>
      <c r="J109" s="9" t="s">
        <v>22</v>
      </c>
      <c r="K109" s="9">
        <v>1.92</v>
      </c>
      <c r="L109" s="9">
        <v>25.83</v>
      </c>
      <c r="M109" s="8">
        <v>-82.04</v>
      </c>
      <c r="N109" s="9">
        <v>74.38</v>
      </c>
      <c r="O109" s="9">
        <v>0.89</v>
      </c>
      <c r="P109" s="9">
        <v>0.71</v>
      </c>
      <c r="Q109" s="11">
        <v>2847944</v>
      </c>
      <c r="R109" s="11">
        <v>37760298</v>
      </c>
      <c r="S109" s="11">
        <v>-3210500</v>
      </c>
      <c r="T109" s="11">
        <v>264066250</v>
      </c>
      <c r="U109" s="11">
        <v>4293156</v>
      </c>
      <c r="V109" s="11">
        <f t="shared" si="6"/>
        <v>0.07542165053888081</v>
      </c>
      <c r="W109" s="11">
        <f t="shared" si="7"/>
        <v>-34912354</v>
      </c>
      <c r="X109" s="11">
        <f t="shared" si="9"/>
        <v>-6563522.552000006</v>
      </c>
      <c r="Y109" s="10">
        <f t="shared" si="8"/>
        <v>-204.43926341691343</v>
      </c>
    </row>
    <row r="110" spans="1:25" ht="15">
      <c r="A110" s="2" t="s">
        <v>127</v>
      </c>
      <c r="B110" s="3">
        <v>54.16</v>
      </c>
      <c r="C110" s="5">
        <v>-1.9</v>
      </c>
      <c r="D110" s="5">
        <v>1.33</v>
      </c>
      <c r="E110" s="5">
        <v>-2.53</v>
      </c>
      <c r="F110" s="5">
        <v>43.63</v>
      </c>
      <c r="G110" s="5">
        <v>-4.48</v>
      </c>
      <c r="H110" s="5">
        <v>-2.65</v>
      </c>
      <c r="I110" s="5">
        <v>1.41</v>
      </c>
      <c r="J110" s="5" t="s">
        <v>22</v>
      </c>
      <c r="K110" s="5">
        <v>0.6</v>
      </c>
      <c r="L110" s="5">
        <v>47.35</v>
      </c>
      <c r="M110" s="5" t="s">
        <v>22</v>
      </c>
      <c r="N110" s="5">
        <v>84.04</v>
      </c>
      <c r="O110" s="5">
        <v>-0.49</v>
      </c>
      <c r="P110" s="5">
        <v>0.87</v>
      </c>
      <c r="Q110" s="10">
        <v>5693066</v>
      </c>
      <c r="R110" s="10">
        <v>1461445</v>
      </c>
      <c r="S110" s="10">
        <v>-924278</v>
      </c>
      <c r="T110" s="10">
        <v>48647137</v>
      </c>
      <c r="U110" s="10">
        <v>991668</v>
      </c>
      <c r="V110" s="10">
        <f t="shared" si="6"/>
        <v>3.895504791490614</v>
      </c>
      <c r="W110" s="10">
        <f t="shared" si="7"/>
        <v>4231621</v>
      </c>
      <c r="X110" s="10">
        <f t="shared" si="9"/>
        <v>795544.7480000007</v>
      </c>
      <c r="Y110" s="10">
        <f t="shared" si="8"/>
        <v>86.07202032288994</v>
      </c>
    </row>
    <row r="111" spans="1:25" ht="15">
      <c r="A111" s="6" t="s">
        <v>125</v>
      </c>
      <c r="B111" s="7">
        <v>53.78</v>
      </c>
      <c r="C111" s="9">
        <v>0.07</v>
      </c>
      <c r="D111" s="8">
        <v>1.69</v>
      </c>
      <c r="E111" s="9">
        <v>0.12</v>
      </c>
      <c r="F111" s="9">
        <v>69.17</v>
      </c>
      <c r="G111" s="9">
        <v>0.39</v>
      </c>
      <c r="H111" s="9">
        <v>1.88</v>
      </c>
      <c r="I111" s="9">
        <v>1.9</v>
      </c>
      <c r="J111" s="8">
        <v>488.24</v>
      </c>
      <c r="K111" s="9">
        <v>0.35</v>
      </c>
      <c r="L111" s="9">
        <v>14.2</v>
      </c>
      <c r="M111" s="9">
        <v>-76.54</v>
      </c>
      <c r="N111" s="9">
        <v>88.13</v>
      </c>
      <c r="O111" s="9">
        <v>0.49</v>
      </c>
      <c r="P111" s="9">
        <v>4.18</v>
      </c>
      <c r="Q111" s="11">
        <v>7517741</v>
      </c>
      <c r="R111" s="11">
        <v>293330312</v>
      </c>
      <c r="S111" s="11">
        <v>735461</v>
      </c>
      <c r="T111" s="11">
        <v>1035063087</v>
      </c>
      <c r="U111" s="11">
        <v>31959541</v>
      </c>
      <c r="V111" s="11">
        <f t="shared" si="6"/>
        <v>0.025628926477942723</v>
      </c>
      <c r="W111" s="11">
        <f t="shared" si="7"/>
        <v>-285812571</v>
      </c>
      <c r="X111" s="11">
        <f t="shared" si="9"/>
        <v>-53732763.34800005</v>
      </c>
      <c r="Y111" s="10">
        <f t="shared" si="8"/>
        <v>-7305.997646102247</v>
      </c>
    </row>
    <row r="112" spans="1:25" ht="15">
      <c r="A112" s="2" t="s">
        <v>132</v>
      </c>
      <c r="B112" s="3">
        <v>53.64</v>
      </c>
      <c r="C112" s="5">
        <v>0.12</v>
      </c>
      <c r="D112" s="5">
        <v>0.75</v>
      </c>
      <c r="E112" s="5">
        <v>0.09</v>
      </c>
      <c r="F112" s="5">
        <v>29.28</v>
      </c>
      <c r="G112" s="5">
        <v>0.12</v>
      </c>
      <c r="H112" s="5">
        <v>-0.62</v>
      </c>
      <c r="I112" s="5">
        <v>0.92</v>
      </c>
      <c r="J112" s="4">
        <v>743.06</v>
      </c>
      <c r="K112" s="5">
        <v>0.87</v>
      </c>
      <c r="L112" s="5">
        <v>10.17</v>
      </c>
      <c r="M112" s="5" t="s">
        <v>22</v>
      </c>
      <c r="N112" s="5">
        <v>84.45</v>
      </c>
      <c r="O112" s="5">
        <v>0.26</v>
      </c>
      <c r="P112" s="5">
        <v>1.01</v>
      </c>
      <c r="Q112" s="10">
        <v>67768960</v>
      </c>
      <c r="R112" s="10">
        <v>24549561</v>
      </c>
      <c r="S112" s="10">
        <v>120002</v>
      </c>
      <c r="T112" s="10">
        <v>102852347</v>
      </c>
      <c r="U112" s="10">
        <v>4392375</v>
      </c>
      <c r="V112" s="10">
        <f t="shared" si="6"/>
        <v>2.76049579868251</v>
      </c>
      <c r="W112" s="10">
        <f t="shared" si="7"/>
        <v>43219399</v>
      </c>
      <c r="X112" s="10">
        <f t="shared" si="9"/>
        <v>8125247.012000008</v>
      </c>
      <c r="Y112" s="10">
        <f t="shared" si="8"/>
        <v>6770.926327894542</v>
      </c>
    </row>
    <row r="113" spans="1:25" ht="15">
      <c r="A113" s="6" t="s">
        <v>124</v>
      </c>
      <c r="B113" s="7">
        <v>52.86</v>
      </c>
      <c r="C113" s="9">
        <v>10.57</v>
      </c>
      <c r="D113" s="9">
        <v>0.46</v>
      </c>
      <c r="E113" s="9">
        <v>4.91</v>
      </c>
      <c r="F113" s="9">
        <v>74.96</v>
      </c>
      <c r="G113" s="9">
        <v>19.6</v>
      </c>
      <c r="H113" s="9">
        <v>1.11</v>
      </c>
      <c r="I113" s="9">
        <v>2.81</v>
      </c>
      <c r="J113" s="9">
        <v>14.31</v>
      </c>
      <c r="K113" s="9">
        <v>1.51</v>
      </c>
      <c r="L113" s="9">
        <v>54.98</v>
      </c>
      <c r="M113" s="9">
        <v>-26.7</v>
      </c>
      <c r="N113" s="8">
        <v>62.47</v>
      </c>
      <c r="O113" s="9">
        <v>0.62</v>
      </c>
      <c r="P113" s="9">
        <v>3.62</v>
      </c>
      <c r="Q113" s="11">
        <v>149772223</v>
      </c>
      <c r="R113" s="11">
        <v>340663617</v>
      </c>
      <c r="S113" s="11">
        <v>51420245</v>
      </c>
      <c r="T113" s="11">
        <v>486368580</v>
      </c>
      <c r="U113" s="11">
        <v>78947990</v>
      </c>
      <c r="V113" s="11">
        <f t="shared" si="6"/>
        <v>0.4396484259720638</v>
      </c>
      <c r="W113" s="11">
        <f t="shared" si="7"/>
        <v>-190891394</v>
      </c>
      <c r="X113" s="11">
        <f t="shared" si="9"/>
        <v>-35887582.072000034</v>
      </c>
      <c r="Y113" s="10">
        <f t="shared" si="8"/>
        <v>-69.79270921793554</v>
      </c>
    </row>
    <row r="114" spans="1:25" ht="15">
      <c r="A114" s="2" t="s">
        <v>134</v>
      </c>
      <c r="B114" s="3">
        <v>52.71</v>
      </c>
      <c r="C114" s="5">
        <v>-1.02</v>
      </c>
      <c r="D114" s="5">
        <v>1.28</v>
      </c>
      <c r="E114" s="5">
        <v>-1.3</v>
      </c>
      <c r="F114" s="5">
        <v>52.13</v>
      </c>
      <c r="G114" s="5">
        <v>-2.72</v>
      </c>
      <c r="H114" s="5">
        <v>0.51</v>
      </c>
      <c r="I114" s="5">
        <v>2.45</v>
      </c>
      <c r="J114" s="5" t="s">
        <v>22</v>
      </c>
      <c r="K114" s="5">
        <v>0.92</v>
      </c>
      <c r="L114" s="5">
        <v>29.68</v>
      </c>
      <c r="M114" s="5">
        <v>-39.96</v>
      </c>
      <c r="N114" s="5">
        <v>86.97</v>
      </c>
      <c r="O114" s="5">
        <v>0.11</v>
      </c>
      <c r="P114" s="5">
        <v>0.39</v>
      </c>
      <c r="Q114" s="10">
        <v>3086371</v>
      </c>
      <c r="R114" s="10">
        <v>7630481</v>
      </c>
      <c r="S114" s="10">
        <v>-806304</v>
      </c>
      <c r="T114" s="10">
        <v>79165313</v>
      </c>
      <c r="U114" s="10">
        <v>1080056</v>
      </c>
      <c r="V114" s="10">
        <f t="shared" si="6"/>
        <v>0.40447921959310296</v>
      </c>
      <c r="W114" s="10">
        <f t="shared" si="7"/>
        <v>-4544110</v>
      </c>
      <c r="X114" s="10">
        <f t="shared" si="9"/>
        <v>-854292.6800000007</v>
      </c>
      <c r="Y114" s="10">
        <f t="shared" si="8"/>
        <v>-105.95168571655364</v>
      </c>
    </row>
    <row r="115" spans="1:25" ht="15">
      <c r="A115" s="6" t="s">
        <v>131</v>
      </c>
      <c r="B115" s="7">
        <v>52.63</v>
      </c>
      <c r="C115" s="9">
        <v>2.22</v>
      </c>
      <c r="D115" s="9">
        <v>0.76</v>
      </c>
      <c r="E115" s="9">
        <v>1.69</v>
      </c>
      <c r="F115" s="9">
        <v>32.65</v>
      </c>
      <c r="G115" s="9">
        <v>2.5</v>
      </c>
      <c r="H115" s="9">
        <v>-0.49</v>
      </c>
      <c r="I115" s="9">
        <v>0.68</v>
      </c>
      <c r="J115" s="9">
        <v>27.12</v>
      </c>
      <c r="K115" s="9">
        <v>0.6</v>
      </c>
      <c r="L115" s="9">
        <v>2.29</v>
      </c>
      <c r="M115" s="8">
        <v>-135.52</v>
      </c>
      <c r="N115" s="8">
        <v>55.49</v>
      </c>
      <c r="O115" s="9">
        <v>0.92</v>
      </c>
      <c r="P115" s="9">
        <v>6.74</v>
      </c>
      <c r="Q115" s="11">
        <v>1735796</v>
      </c>
      <c r="R115" s="11">
        <v>4353930</v>
      </c>
      <c r="S115" s="11">
        <v>1607996</v>
      </c>
      <c r="T115" s="11">
        <v>72313406</v>
      </c>
      <c r="U115" s="11">
        <v>788831</v>
      </c>
      <c r="V115" s="11">
        <f t="shared" si="6"/>
        <v>0.39867338243839473</v>
      </c>
      <c r="W115" s="11">
        <f t="shared" si="7"/>
        <v>-2618134</v>
      </c>
      <c r="X115" s="11">
        <f t="shared" si="9"/>
        <v>-492209.19200000045</v>
      </c>
      <c r="Y115" s="10">
        <f t="shared" si="8"/>
        <v>-30.610100522638145</v>
      </c>
    </row>
    <row r="116" spans="1:25" ht="15">
      <c r="A116" s="2" t="s">
        <v>135</v>
      </c>
      <c r="B116" s="3">
        <v>52.38</v>
      </c>
      <c r="C116" s="5">
        <v>0.8</v>
      </c>
      <c r="D116" s="5">
        <v>1.24</v>
      </c>
      <c r="E116" s="5">
        <v>0.99</v>
      </c>
      <c r="F116" s="5">
        <v>60.22</v>
      </c>
      <c r="G116" s="5">
        <v>3.07</v>
      </c>
      <c r="H116" s="5">
        <v>1.52</v>
      </c>
      <c r="I116" s="5">
        <v>1.93</v>
      </c>
      <c r="J116" s="4">
        <v>62.9</v>
      </c>
      <c r="K116" s="5">
        <v>0.5</v>
      </c>
      <c r="L116" s="5">
        <v>-7.93</v>
      </c>
      <c r="M116" s="5">
        <v>-54.56</v>
      </c>
      <c r="N116" s="5">
        <v>81.47</v>
      </c>
      <c r="O116" s="5">
        <v>0.15</v>
      </c>
      <c r="P116" s="5">
        <v>1.22</v>
      </c>
      <c r="Q116" s="10">
        <v>32328126</v>
      </c>
      <c r="R116" s="10">
        <v>79646642</v>
      </c>
      <c r="S116" s="10">
        <v>5773003</v>
      </c>
      <c r="T116" s="10">
        <v>720511470</v>
      </c>
      <c r="U116" s="10">
        <v>14453610</v>
      </c>
      <c r="V116" s="10">
        <f t="shared" si="6"/>
        <v>0.405894400419292</v>
      </c>
      <c r="W116" s="10">
        <f t="shared" si="7"/>
        <v>-47318516</v>
      </c>
      <c r="X116" s="10">
        <f t="shared" si="9"/>
        <v>-8895881.008000009</v>
      </c>
      <c r="Y116" s="10">
        <f t="shared" si="8"/>
        <v>-154.09451559266483</v>
      </c>
    </row>
    <row r="117" spans="1:25" ht="15">
      <c r="A117" s="6" t="s">
        <v>136</v>
      </c>
      <c r="B117" s="7">
        <v>52</v>
      </c>
      <c r="C117" s="9">
        <v>0.33</v>
      </c>
      <c r="D117" s="9">
        <v>0.72</v>
      </c>
      <c r="E117" s="9">
        <v>0.24</v>
      </c>
      <c r="F117" s="9">
        <v>64.41</v>
      </c>
      <c r="G117" s="9">
        <v>0.67</v>
      </c>
      <c r="H117" s="9">
        <v>1.54</v>
      </c>
      <c r="I117" s="9">
        <v>0.75</v>
      </c>
      <c r="J117" s="8">
        <v>112.08</v>
      </c>
      <c r="K117" s="9">
        <v>0.37</v>
      </c>
      <c r="L117" s="9">
        <v>22.07</v>
      </c>
      <c r="M117" s="9">
        <v>-1.19</v>
      </c>
      <c r="N117" s="9">
        <v>83.43</v>
      </c>
      <c r="O117" s="9">
        <v>0.34</v>
      </c>
      <c r="P117" s="9">
        <v>0.13</v>
      </c>
      <c r="Q117" s="11">
        <v>19199172</v>
      </c>
      <c r="R117" s="11">
        <v>89846612</v>
      </c>
      <c r="S117" s="11">
        <v>480185</v>
      </c>
      <c r="T117" s="11">
        <v>145563563</v>
      </c>
      <c r="U117" s="11">
        <v>9556190</v>
      </c>
      <c r="V117" s="11">
        <f t="shared" si="6"/>
        <v>0.21368832471946744</v>
      </c>
      <c r="W117" s="11">
        <f t="shared" si="7"/>
        <v>-70647440</v>
      </c>
      <c r="X117" s="11">
        <f t="shared" si="9"/>
        <v>-13281718.720000012</v>
      </c>
      <c r="Y117" s="10">
        <f t="shared" si="8"/>
        <v>-2765.958686756149</v>
      </c>
    </row>
    <row r="118" spans="1:25" ht="15">
      <c r="A118" s="2" t="s">
        <v>133</v>
      </c>
      <c r="B118" s="3">
        <v>51.21</v>
      </c>
      <c r="C118" s="5">
        <v>6.25</v>
      </c>
      <c r="D118" s="5">
        <v>0.88</v>
      </c>
      <c r="E118" s="5">
        <v>5.5</v>
      </c>
      <c r="F118" s="5">
        <v>57.32</v>
      </c>
      <c r="G118" s="5">
        <v>13.04</v>
      </c>
      <c r="H118" s="5">
        <v>3.18</v>
      </c>
      <c r="I118" s="5">
        <v>4.26</v>
      </c>
      <c r="J118" s="4">
        <v>32.68</v>
      </c>
      <c r="K118" s="5">
        <v>2.04</v>
      </c>
      <c r="L118" s="5">
        <v>23.08</v>
      </c>
      <c r="M118" s="5">
        <v>36.84</v>
      </c>
      <c r="N118" s="4">
        <v>63.6</v>
      </c>
      <c r="O118" s="5">
        <v>0.93</v>
      </c>
      <c r="P118" s="5">
        <v>1.12</v>
      </c>
      <c r="Q118" s="10">
        <v>177039000</v>
      </c>
      <c r="R118" s="10">
        <v>831462000</v>
      </c>
      <c r="S118" s="10">
        <v>190725000</v>
      </c>
      <c r="T118" s="10">
        <v>3051682000</v>
      </c>
      <c r="U118" s="10">
        <v>121225000</v>
      </c>
      <c r="V118" s="10">
        <f t="shared" si="6"/>
        <v>0.21292494425481862</v>
      </c>
      <c r="W118" s="10">
        <f t="shared" si="7"/>
        <v>-654423000</v>
      </c>
      <c r="X118" s="10">
        <f t="shared" si="9"/>
        <v>-123031524.0000001</v>
      </c>
      <c r="Y118" s="10">
        <f t="shared" si="8"/>
        <v>-64.50728745576096</v>
      </c>
    </row>
    <row r="119" spans="1:25" ht="15">
      <c r="A119" s="6" t="s">
        <v>138</v>
      </c>
      <c r="B119" s="7">
        <v>50.89</v>
      </c>
      <c r="C119" s="9">
        <v>-2.47</v>
      </c>
      <c r="D119" s="9">
        <v>1.18</v>
      </c>
      <c r="E119" s="9">
        <v>-2.92</v>
      </c>
      <c r="F119" s="9">
        <v>51.35</v>
      </c>
      <c r="G119" s="9">
        <v>-6.01</v>
      </c>
      <c r="H119" s="9">
        <v>-0.35</v>
      </c>
      <c r="I119" s="9">
        <v>1.43</v>
      </c>
      <c r="J119" s="9" t="s">
        <v>22</v>
      </c>
      <c r="K119" s="9">
        <v>0.59</v>
      </c>
      <c r="L119" s="9">
        <v>21.83</v>
      </c>
      <c r="M119" s="9" t="s">
        <v>22</v>
      </c>
      <c r="N119" s="9">
        <v>82.14</v>
      </c>
      <c r="O119" s="9">
        <v>-0.55</v>
      </c>
      <c r="P119" s="9">
        <v>1.59</v>
      </c>
      <c r="Q119" s="11">
        <v>4370188</v>
      </c>
      <c r="R119" s="11">
        <v>26731270</v>
      </c>
      <c r="S119" s="11">
        <v>-8770988</v>
      </c>
      <c r="T119" s="11">
        <v>354497693</v>
      </c>
      <c r="U119" s="11">
        <v>12023058</v>
      </c>
      <c r="V119" s="11">
        <f t="shared" si="6"/>
        <v>0.1634859847661559</v>
      </c>
      <c r="W119" s="11">
        <f t="shared" si="7"/>
        <v>-22361082</v>
      </c>
      <c r="X119" s="11">
        <f t="shared" si="9"/>
        <v>-4203883.416000004</v>
      </c>
      <c r="Y119" s="10">
        <f t="shared" si="8"/>
        <v>-47.92941702804751</v>
      </c>
    </row>
    <row r="120" spans="1:25" ht="15">
      <c r="A120" s="2" t="s">
        <v>137</v>
      </c>
      <c r="B120" s="3">
        <v>49.98</v>
      </c>
      <c r="C120" s="5">
        <v>14.77</v>
      </c>
      <c r="D120" s="4">
        <v>0.3</v>
      </c>
      <c r="E120" s="5">
        <v>4.42</v>
      </c>
      <c r="F120" s="5">
        <v>5.11</v>
      </c>
      <c r="G120" s="5">
        <v>4.66</v>
      </c>
      <c r="H120" s="5">
        <v>3.08</v>
      </c>
      <c r="I120" s="5">
        <v>1.65</v>
      </c>
      <c r="J120" s="4">
        <v>35.48</v>
      </c>
      <c r="K120" s="5">
        <v>5.24</v>
      </c>
      <c r="L120" s="5" t="s">
        <v>22</v>
      </c>
      <c r="M120" s="5" t="s">
        <v>22</v>
      </c>
      <c r="N120" s="4">
        <v>47.44</v>
      </c>
      <c r="O120" s="5">
        <v>0.48</v>
      </c>
      <c r="P120" s="5" t="s">
        <v>22</v>
      </c>
      <c r="Q120" s="10">
        <v>1118829</v>
      </c>
      <c r="R120" s="10">
        <v>10965</v>
      </c>
      <c r="S120" s="10">
        <v>1221956</v>
      </c>
      <c r="T120" s="10">
        <v>8274646</v>
      </c>
      <c r="U120" s="10">
        <v>12407</v>
      </c>
      <c r="V120" s="10">
        <f t="shared" si="6"/>
        <v>102.03638850889193</v>
      </c>
      <c r="W120" s="10">
        <f t="shared" si="7"/>
        <v>1107864</v>
      </c>
      <c r="X120" s="10">
        <f t="shared" si="9"/>
        <v>208278.43200000018</v>
      </c>
      <c r="Y120" s="10">
        <f t="shared" si="8"/>
        <v>17.04467525835629</v>
      </c>
    </row>
    <row r="121" spans="1:25" ht="15">
      <c r="A121" s="6" t="s">
        <v>141</v>
      </c>
      <c r="B121" s="7">
        <v>48.9</v>
      </c>
      <c r="C121" s="9">
        <v>-4.83</v>
      </c>
      <c r="D121" s="9">
        <v>0.68</v>
      </c>
      <c r="E121" s="9">
        <v>-3.26</v>
      </c>
      <c r="F121" s="9">
        <v>18.28</v>
      </c>
      <c r="G121" s="9">
        <v>-3.99</v>
      </c>
      <c r="H121" s="9">
        <v>-0.92</v>
      </c>
      <c r="I121" s="9">
        <v>0.47</v>
      </c>
      <c r="J121" s="9" t="s">
        <v>22</v>
      </c>
      <c r="K121" s="9">
        <v>0.57</v>
      </c>
      <c r="L121" s="9">
        <v>6.8</v>
      </c>
      <c r="M121" s="9" t="s">
        <v>22</v>
      </c>
      <c r="N121" s="9">
        <v>80.57</v>
      </c>
      <c r="O121" s="9">
        <v>-0.75</v>
      </c>
      <c r="P121" s="9">
        <v>4.09</v>
      </c>
      <c r="Q121" s="11">
        <v>21166130</v>
      </c>
      <c r="R121" s="11">
        <v>23113849</v>
      </c>
      <c r="S121" s="11">
        <v>-7775999</v>
      </c>
      <c r="T121" s="11">
        <v>161011304</v>
      </c>
      <c r="U121" s="11">
        <v>7692102</v>
      </c>
      <c r="V121" s="11">
        <f t="shared" si="6"/>
        <v>0.915733679838438</v>
      </c>
      <c r="W121" s="11">
        <f t="shared" si="7"/>
        <v>-1947719</v>
      </c>
      <c r="X121" s="11">
        <f t="shared" si="9"/>
        <v>-366171.1720000003</v>
      </c>
      <c r="Y121" s="10">
        <f t="shared" si="8"/>
        <v>-4.708992015045274</v>
      </c>
    </row>
    <row r="122" spans="1:25" ht="15">
      <c r="A122" s="2" t="s">
        <v>139</v>
      </c>
      <c r="B122" s="3">
        <v>47.9</v>
      </c>
      <c r="C122" s="5">
        <v>1.01</v>
      </c>
      <c r="D122" s="5">
        <v>0.67</v>
      </c>
      <c r="E122" s="5">
        <v>0.67</v>
      </c>
      <c r="F122" s="5">
        <v>73.76</v>
      </c>
      <c r="G122" s="5">
        <v>2.57</v>
      </c>
      <c r="H122" s="5">
        <v>3.27</v>
      </c>
      <c r="I122" s="5">
        <v>0.78</v>
      </c>
      <c r="J122" s="4">
        <v>30.23</v>
      </c>
      <c r="K122" s="5">
        <v>0.31</v>
      </c>
      <c r="L122" s="5">
        <v>14.58</v>
      </c>
      <c r="M122" s="5">
        <v>84.36</v>
      </c>
      <c r="N122" s="4">
        <v>64.36</v>
      </c>
      <c r="O122" s="5">
        <v>0.26</v>
      </c>
      <c r="P122" s="5">
        <v>0.23</v>
      </c>
      <c r="Q122" s="10">
        <v>11259813</v>
      </c>
      <c r="R122" s="10">
        <v>41691384</v>
      </c>
      <c r="S122" s="10">
        <v>1713156</v>
      </c>
      <c r="T122" s="10">
        <v>168947439</v>
      </c>
      <c r="U122" s="10">
        <v>11853466</v>
      </c>
      <c r="V122" s="10">
        <f t="shared" si="6"/>
        <v>0.27007529901142163</v>
      </c>
      <c r="W122" s="10">
        <f t="shared" si="7"/>
        <v>-30431571</v>
      </c>
      <c r="X122" s="10">
        <f t="shared" si="9"/>
        <v>-5721135.348000005</v>
      </c>
      <c r="Y122" s="10">
        <f t="shared" si="8"/>
        <v>-333.95297030743285</v>
      </c>
    </row>
    <row r="123" spans="1:25" ht="15">
      <c r="A123" s="6" t="s">
        <v>142</v>
      </c>
      <c r="B123" s="7">
        <v>47.45</v>
      </c>
      <c r="C123" s="9">
        <v>-10.25</v>
      </c>
      <c r="D123" s="9">
        <v>0.81</v>
      </c>
      <c r="E123" s="9">
        <v>-8.31</v>
      </c>
      <c r="F123" s="9">
        <v>60.11</v>
      </c>
      <c r="G123" s="9">
        <v>-20.91</v>
      </c>
      <c r="H123" s="9">
        <v>-2.13</v>
      </c>
      <c r="I123" s="9">
        <v>1.05</v>
      </c>
      <c r="J123" s="9" t="s">
        <v>22</v>
      </c>
      <c r="K123" s="9">
        <v>0.52</v>
      </c>
      <c r="L123" s="9">
        <v>62.86</v>
      </c>
      <c r="M123" s="9" t="s">
        <v>22</v>
      </c>
      <c r="N123" s="9">
        <v>91.04</v>
      </c>
      <c r="O123" s="9">
        <v>0.2</v>
      </c>
      <c r="P123" s="9" t="s">
        <v>22</v>
      </c>
      <c r="Q123" s="11">
        <v>12118812</v>
      </c>
      <c r="R123" s="11">
        <v>33719239</v>
      </c>
      <c r="S123" s="11">
        <v>-7623719</v>
      </c>
      <c r="T123" s="11">
        <v>74351064</v>
      </c>
      <c r="U123" s="11">
        <v>4731362</v>
      </c>
      <c r="V123" s="11">
        <f t="shared" si="6"/>
        <v>0.35940348475836004</v>
      </c>
      <c r="W123" s="11">
        <f t="shared" si="7"/>
        <v>-21600427</v>
      </c>
      <c r="X123" s="11">
        <f t="shared" si="9"/>
        <v>-4060880.276000004</v>
      </c>
      <c r="Y123" s="10">
        <f t="shared" si="8"/>
        <v>-53.26639499698249</v>
      </c>
    </row>
    <row r="124" spans="1:25" ht="15">
      <c r="A124" s="2" t="s">
        <v>143</v>
      </c>
      <c r="B124" s="3">
        <v>47.32</v>
      </c>
      <c r="C124" s="5">
        <v>1.1</v>
      </c>
      <c r="D124" s="4">
        <v>0.34</v>
      </c>
      <c r="E124" s="5">
        <v>0.37</v>
      </c>
      <c r="F124" s="5">
        <v>20.71</v>
      </c>
      <c r="G124" s="5">
        <v>0.52</v>
      </c>
      <c r="H124" s="5">
        <v>-0.48</v>
      </c>
      <c r="I124" s="5">
        <v>0.75</v>
      </c>
      <c r="J124" s="4">
        <v>143.92</v>
      </c>
      <c r="K124" s="5">
        <v>1.58</v>
      </c>
      <c r="L124" s="5">
        <v>-2.42</v>
      </c>
      <c r="M124" s="5" t="s">
        <v>22</v>
      </c>
      <c r="N124" s="5">
        <v>93.03</v>
      </c>
      <c r="O124" s="5">
        <v>0.02</v>
      </c>
      <c r="P124" s="5">
        <v>0</v>
      </c>
      <c r="Q124" s="10">
        <v>6730787</v>
      </c>
      <c r="R124" s="10">
        <v>16228585</v>
      </c>
      <c r="S124" s="10">
        <v>1063724</v>
      </c>
      <c r="T124" s="10">
        <v>97003419</v>
      </c>
      <c r="U124" s="10">
        <v>4341375</v>
      </c>
      <c r="V124" s="10">
        <f t="shared" si="6"/>
        <v>0.41474885210263246</v>
      </c>
      <c r="W124" s="10">
        <f t="shared" si="7"/>
        <v>-9497798</v>
      </c>
      <c r="X124" s="10">
        <f t="shared" si="9"/>
        <v>-1785586.0240000016</v>
      </c>
      <c r="Y124" s="10">
        <f t="shared" si="8"/>
        <v>-167.86177843124733</v>
      </c>
    </row>
    <row r="125" spans="1:25" ht="15">
      <c r="A125" s="6" t="s">
        <v>140</v>
      </c>
      <c r="B125" s="7">
        <v>47.32</v>
      </c>
      <c r="C125" s="9">
        <v>-4.05</v>
      </c>
      <c r="D125" s="8">
        <v>1.56</v>
      </c>
      <c r="E125" s="9">
        <v>-6.3</v>
      </c>
      <c r="F125" s="9">
        <v>75.49</v>
      </c>
      <c r="G125" s="9">
        <v>-23.33</v>
      </c>
      <c r="H125" s="9">
        <v>-0.27</v>
      </c>
      <c r="I125" s="9">
        <v>2.49</v>
      </c>
      <c r="J125" s="9" t="s">
        <v>22</v>
      </c>
      <c r="K125" s="9">
        <v>0.43</v>
      </c>
      <c r="L125" s="9">
        <v>88.52</v>
      </c>
      <c r="M125" s="9" t="s">
        <v>22</v>
      </c>
      <c r="N125" s="9">
        <v>91.32</v>
      </c>
      <c r="O125" s="9">
        <v>-0.77</v>
      </c>
      <c r="P125" s="9">
        <v>0.59</v>
      </c>
      <c r="Q125" s="11">
        <v>23385184</v>
      </c>
      <c r="R125" s="11">
        <v>174164699</v>
      </c>
      <c r="S125" s="11">
        <v>-29969207</v>
      </c>
      <c r="T125" s="11">
        <v>739595277</v>
      </c>
      <c r="U125" s="11">
        <v>50551877</v>
      </c>
      <c r="V125" s="11">
        <f t="shared" si="6"/>
        <v>0.13427051597867143</v>
      </c>
      <c r="W125" s="11">
        <f t="shared" si="7"/>
        <v>-150779515</v>
      </c>
      <c r="X125" s="11">
        <f t="shared" si="9"/>
        <v>-28346548.820000026</v>
      </c>
      <c r="Y125" s="10">
        <f t="shared" si="8"/>
        <v>-94.58558186074136</v>
      </c>
    </row>
    <row r="126" spans="1:25" ht="15">
      <c r="A126" s="2" t="s">
        <v>146</v>
      </c>
      <c r="B126" s="3">
        <v>47.16</v>
      </c>
      <c r="C126" s="5">
        <v>10.31</v>
      </c>
      <c r="D126" s="5">
        <v>0.46</v>
      </c>
      <c r="E126" s="5">
        <v>4.74</v>
      </c>
      <c r="F126" s="5">
        <v>27.99</v>
      </c>
      <c r="G126" s="5">
        <v>6.77</v>
      </c>
      <c r="H126" s="5">
        <v>2.54</v>
      </c>
      <c r="I126" s="4">
        <v>18.95</v>
      </c>
      <c r="J126" s="4">
        <v>279.99</v>
      </c>
      <c r="K126" s="5">
        <v>28.88</v>
      </c>
      <c r="L126" s="5">
        <v>0.18</v>
      </c>
      <c r="M126" s="5" t="s">
        <v>22</v>
      </c>
      <c r="N126" s="5">
        <v>70.71</v>
      </c>
      <c r="O126" s="5">
        <v>0.3</v>
      </c>
      <c r="P126" s="5">
        <v>0.06</v>
      </c>
      <c r="Q126" s="10">
        <v>538868</v>
      </c>
      <c r="R126" s="10">
        <v>725891</v>
      </c>
      <c r="S126" s="10">
        <v>13948487</v>
      </c>
      <c r="T126" s="10">
        <v>135239968</v>
      </c>
      <c r="U126" s="10">
        <v>2894184</v>
      </c>
      <c r="V126" s="10">
        <f t="shared" si="6"/>
        <v>0.7423538795769613</v>
      </c>
      <c r="W126" s="10">
        <f t="shared" si="7"/>
        <v>-187023</v>
      </c>
      <c r="X126" s="10">
        <f t="shared" si="9"/>
        <v>-35160.32400000003</v>
      </c>
      <c r="Y126" s="10">
        <f t="shared" si="8"/>
        <v>-0.2520726728282432</v>
      </c>
    </row>
    <row r="127" spans="1:25" ht="15">
      <c r="A127" s="6" t="s">
        <v>144</v>
      </c>
      <c r="B127" s="7">
        <v>46.38</v>
      </c>
      <c r="C127" s="9">
        <v>-5.63</v>
      </c>
      <c r="D127" s="9">
        <v>1.24</v>
      </c>
      <c r="E127" s="9">
        <v>-6.96</v>
      </c>
      <c r="F127" s="9">
        <v>28.24</v>
      </c>
      <c r="G127" s="9">
        <v>-9.71</v>
      </c>
      <c r="H127" s="9">
        <v>-1</v>
      </c>
      <c r="I127" s="9">
        <v>1.08</v>
      </c>
      <c r="J127" s="9" t="s">
        <v>22</v>
      </c>
      <c r="K127" s="9">
        <v>0.62</v>
      </c>
      <c r="L127" s="9">
        <v>27.15</v>
      </c>
      <c r="M127" s="8">
        <v>-134.6</v>
      </c>
      <c r="N127" s="8">
        <v>61.81</v>
      </c>
      <c r="O127" s="9">
        <v>-0.25</v>
      </c>
      <c r="P127" s="9">
        <v>0.23</v>
      </c>
      <c r="Q127" s="11">
        <v>85407929</v>
      </c>
      <c r="R127" s="11">
        <v>21606024</v>
      </c>
      <c r="S127" s="11">
        <v>-19903371</v>
      </c>
      <c r="T127" s="11">
        <v>353399449</v>
      </c>
      <c r="U127" s="11">
        <v>2990070</v>
      </c>
      <c r="V127" s="11">
        <f t="shared" si="6"/>
        <v>3.952968348086626</v>
      </c>
      <c r="W127" s="11">
        <f t="shared" si="7"/>
        <v>63801905</v>
      </c>
      <c r="X127" s="11">
        <f t="shared" si="9"/>
        <v>11994758.14000001</v>
      </c>
      <c r="Y127" s="10">
        <f t="shared" si="8"/>
        <v>60.26495783051027</v>
      </c>
    </row>
    <row r="128" spans="1:25" ht="15">
      <c r="A128" s="2" t="s">
        <v>145</v>
      </c>
      <c r="B128" s="3">
        <v>45.67</v>
      </c>
      <c r="C128" s="5">
        <v>2.64</v>
      </c>
      <c r="D128" s="4">
        <v>0.08</v>
      </c>
      <c r="E128" s="5">
        <v>0.22</v>
      </c>
      <c r="F128" s="5">
        <v>36.44</v>
      </c>
      <c r="G128" s="5">
        <v>0.35</v>
      </c>
      <c r="H128" s="5">
        <v>-1.64</v>
      </c>
      <c r="I128" s="5">
        <v>0.5</v>
      </c>
      <c r="J128" s="4">
        <v>141.81</v>
      </c>
      <c r="K128" s="5">
        <v>3.74</v>
      </c>
      <c r="L128" s="4">
        <v>156</v>
      </c>
      <c r="M128" s="5" t="s">
        <v>22</v>
      </c>
      <c r="N128" s="5">
        <v>111.58</v>
      </c>
      <c r="O128" s="5">
        <v>-0.63</v>
      </c>
      <c r="P128" s="5" t="s">
        <v>22</v>
      </c>
      <c r="Q128" s="10">
        <v>252859</v>
      </c>
      <c r="R128" s="10">
        <v>53920688</v>
      </c>
      <c r="S128" s="10">
        <v>662558</v>
      </c>
      <c r="T128" s="10">
        <v>25098554</v>
      </c>
      <c r="U128" s="10">
        <v>5573483</v>
      </c>
      <c r="V128" s="10">
        <f t="shared" si="6"/>
        <v>0.004689461677491949</v>
      </c>
      <c r="W128" s="10">
        <f t="shared" si="7"/>
        <v>-53667829</v>
      </c>
      <c r="X128" s="10">
        <f t="shared" si="9"/>
        <v>-10089551.85200001</v>
      </c>
      <c r="Y128" s="10">
        <f t="shared" si="8"/>
        <v>-1522.8179045457166</v>
      </c>
    </row>
    <row r="129" spans="1:25" ht="15">
      <c r="A129" s="6" t="s">
        <v>147</v>
      </c>
      <c r="B129" s="7">
        <v>45.55</v>
      </c>
      <c r="C129" s="9">
        <v>-3.43</v>
      </c>
      <c r="D129" s="9">
        <v>0.78</v>
      </c>
      <c r="E129" s="9">
        <v>-2.66</v>
      </c>
      <c r="F129" s="9">
        <v>17.66</v>
      </c>
      <c r="G129" s="9">
        <v>-3.23</v>
      </c>
      <c r="H129" s="9">
        <v>-1.92</v>
      </c>
      <c r="I129" s="9">
        <v>6.66</v>
      </c>
      <c r="J129" s="9" t="s">
        <v>22</v>
      </c>
      <c r="K129" s="9">
        <v>7.07</v>
      </c>
      <c r="L129" s="9">
        <v>21.66</v>
      </c>
      <c r="M129" s="9" t="s">
        <v>22</v>
      </c>
      <c r="N129" s="9">
        <v>97.88</v>
      </c>
      <c r="O129" s="9">
        <v>0.64</v>
      </c>
      <c r="P129" s="9">
        <v>0.22</v>
      </c>
      <c r="Q129" s="11">
        <v>27668</v>
      </c>
      <c r="R129" s="11">
        <v>770723</v>
      </c>
      <c r="S129" s="11">
        <v>-1637246</v>
      </c>
      <c r="T129" s="11">
        <v>47765292</v>
      </c>
      <c r="U129" s="11">
        <v>123969</v>
      </c>
      <c r="V129" s="11">
        <f t="shared" si="6"/>
        <v>0.03589875999548476</v>
      </c>
      <c r="W129" s="11">
        <f t="shared" si="7"/>
        <v>-743055</v>
      </c>
      <c r="X129" s="11">
        <f t="shared" si="9"/>
        <v>-139694.3400000001</v>
      </c>
      <c r="Y129" s="10">
        <f t="shared" si="8"/>
        <v>-8.532275540755641</v>
      </c>
    </row>
    <row r="130" spans="1:25" ht="15">
      <c r="A130" s="2" t="s">
        <v>149</v>
      </c>
      <c r="B130" s="3">
        <v>45.4</v>
      </c>
      <c r="C130" s="5">
        <v>-5.89</v>
      </c>
      <c r="D130" s="5">
        <v>0.9</v>
      </c>
      <c r="E130" s="5">
        <v>-5.29</v>
      </c>
      <c r="F130" s="5">
        <v>67.13</v>
      </c>
      <c r="G130" s="5">
        <v>-16.11</v>
      </c>
      <c r="H130" s="5">
        <v>0.74</v>
      </c>
      <c r="I130" s="5">
        <v>0.83</v>
      </c>
      <c r="J130" s="5" t="s">
        <v>22</v>
      </c>
      <c r="K130" s="5">
        <v>0.3</v>
      </c>
      <c r="L130" s="5">
        <v>49.02</v>
      </c>
      <c r="M130" s="5" t="s">
        <v>22</v>
      </c>
      <c r="N130" s="5">
        <v>94.23</v>
      </c>
      <c r="O130" s="5">
        <v>-0.47</v>
      </c>
      <c r="P130" s="5" t="s">
        <v>22</v>
      </c>
      <c r="Q130" s="10">
        <v>1141944</v>
      </c>
      <c r="R130" s="10">
        <v>21816801</v>
      </c>
      <c r="S130" s="10">
        <v>-6503609</v>
      </c>
      <c r="T130" s="10">
        <v>110409649</v>
      </c>
      <c r="U130" s="10">
        <v>6482268</v>
      </c>
      <c r="V130" s="10">
        <f t="shared" si="6"/>
        <v>0.05234241262043872</v>
      </c>
      <c r="W130" s="10">
        <f t="shared" si="7"/>
        <v>-20674857</v>
      </c>
      <c r="X130" s="10">
        <f aca="true" t="shared" si="10" ref="X130:X161">W130*(AD$1-AC$1)</f>
        <v>-3886873.1160000036</v>
      </c>
      <c r="Y130" s="10">
        <f t="shared" si="8"/>
        <v>-59.76486464669084</v>
      </c>
    </row>
    <row r="131" spans="1:25" ht="15">
      <c r="A131" s="6" t="s">
        <v>148</v>
      </c>
      <c r="B131" s="7">
        <v>44.52</v>
      </c>
      <c r="C131" s="9">
        <v>2.64</v>
      </c>
      <c r="D131" s="8">
        <v>0.08</v>
      </c>
      <c r="E131" s="9">
        <v>0.22</v>
      </c>
      <c r="F131" s="9">
        <v>36.44</v>
      </c>
      <c r="G131" s="9">
        <v>0.35</v>
      </c>
      <c r="H131" s="9">
        <v>-1.64</v>
      </c>
      <c r="I131" s="9">
        <v>0.5</v>
      </c>
      <c r="J131" s="8">
        <v>144.26</v>
      </c>
      <c r="K131" s="9">
        <v>3.81</v>
      </c>
      <c r="L131" s="8">
        <v>156</v>
      </c>
      <c r="M131" s="9" t="s">
        <v>22</v>
      </c>
      <c r="N131" s="9">
        <v>111.58</v>
      </c>
      <c r="O131" s="9">
        <v>-0.86</v>
      </c>
      <c r="P131" s="9" t="s">
        <v>22</v>
      </c>
      <c r="Q131" s="11">
        <v>252859</v>
      </c>
      <c r="R131" s="11">
        <v>53920688</v>
      </c>
      <c r="S131" s="11">
        <v>662558</v>
      </c>
      <c r="T131" s="11">
        <v>25098554</v>
      </c>
      <c r="U131" s="11">
        <v>5573483</v>
      </c>
      <c r="V131" s="11">
        <f aca="true" t="shared" si="11" ref="V131:V168">IF(AND(Q131=0,R131=0),"NA",Q131/R131)</f>
        <v>0.004689461677491949</v>
      </c>
      <c r="W131" s="11">
        <f aca="true" t="shared" si="12" ref="W131:W168">Q131-R131</f>
        <v>-53667829</v>
      </c>
      <c r="X131" s="11">
        <f t="shared" si="10"/>
        <v>-10089551.85200001</v>
      </c>
      <c r="Y131" s="10">
        <f aca="true" t="shared" si="13" ref="Y131:Y168">IF(W131&lt;0,-ABS(X131)/ABS(S131)*100,ABS(X131)/ABS(S131)*100)</f>
        <v>-1522.8179045457166</v>
      </c>
    </row>
    <row r="132" spans="1:25" ht="15">
      <c r="A132" s="2" t="s">
        <v>152</v>
      </c>
      <c r="B132" s="3">
        <v>44.11</v>
      </c>
      <c r="C132" s="5">
        <v>-11.25</v>
      </c>
      <c r="D132" s="5">
        <v>0.77</v>
      </c>
      <c r="E132" s="5">
        <v>-8.65</v>
      </c>
      <c r="F132" s="5">
        <v>50.35</v>
      </c>
      <c r="G132" s="5">
        <v>-17.43</v>
      </c>
      <c r="H132" s="5">
        <v>-2.83</v>
      </c>
      <c r="I132" s="5">
        <v>0.65</v>
      </c>
      <c r="J132" s="5" t="s">
        <v>22</v>
      </c>
      <c r="K132" s="5">
        <v>0.42</v>
      </c>
      <c r="L132" s="5">
        <v>-4.45</v>
      </c>
      <c r="M132" s="5" t="s">
        <v>22</v>
      </c>
      <c r="N132" s="5">
        <v>85.05</v>
      </c>
      <c r="O132" s="5">
        <v>-0.48</v>
      </c>
      <c r="P132" s="5">
        <v>6.78</v>
      </c>
      <c r="Q132" s="10">
        <v>2568402</v>
      </c>
      <c r="R132" s="10">
        <v>16671304</v>
      </c>
      <c r="S132" s="10">
        <v>-3937854</v>
      </c>
      <c r="T132" s="10">
        <v>35007242</v>
      </c>
      <c r="U132" s="10">
        <v>3253722</v>
      </c>
      <c r="V132" s="10">
        <f t="shared" si="11"/>
        <v>0.15406125399668796</v>
      </c>
      <c r="W132" s="10">
        <f t="shared" si="12"/>
        <v>-14102902</v>
      </c>
      <c r="X132" s="10">
        <f t="shared" si="10"/>
        <v>-2651345.576000002</v>
      </c>
      <c r="Y132" s="10">
        <f t="shared" si="13"/>
        <v>-67.32970739900469</v>
      </c>
    </row>
    <row r="133" spans="1:25" ht="15">
      <c r="A133" s="6" t="s">
        <v>151</v>
      </c>
      <c r="B133" s="7">
        <v>43.81</v>
      </c>
      <c r="C133" s="8">
        <v>25.32</v>
      </c>
      <c r="D133" s="8">
        <v>0.37</v>
      </c>
      <c r="E133" s="9">
        <v>9.31</v>
      </c>
      <c r="F133" s="9">
        <v>119.42</v>
      </c>
      <c r="G133" s="9" t="s">
        <v>22</v>
      </c>
      <c r="H133" s="9">
        <v>4.2</v>
      </c>
      <c r="I133" s="9" t="s">
        <v>22</v>
      </c>
      <c r="J133" s="9">
        <v>7.18</v>
      </c>
      <c r="K133" s="9">
        <v>1.82</v>
      </c>
      <c r="L133" s="9">
        <v>66.05</v>
      </c>
      <c r="M133" s="9" t="s">
        <v>22</v>
      </c>
      <c r="N133" s="8">
        <v>59.28</v>
      </c>
      <c r="O133" s="9">
        <v>-0.43</v>
      </c>
      <c r="P133" s="9">
        <v>0.01</v>
      </c>
      <c r="Q133" s="11">
        <v>129439</v>
      </c>
      <c r="R133" s="11">
        <v>13479469</v>
      </c>
      <c r="S133" s="11">
        <v>10579639</v>
      </c>
      <c r="T133" s="11">
        <v>41785044</v>
      </c>
      <c r="U133" s="11">
        <v>6240924</v>
      </c>
      <c r="V133" s="11">
        <f t="shared" si="11"/>
        <v>0.009602677968991212</v>
      </c>
      <c r="W133" s="11">
        <f t="shared" si="12"/>
        <v>-13350030</v>
      </c>
      <c r="X133" s="11">
        <f t="shared" si="10"/>
        <v>-2509805.6400000025</v>
      </c>
      <c r="Y133" s="10">
        <f t="shared" si="13"/>
        <v>-23.72297996179267</v>
      </c>
    </row>
    <row r="134" spans="1:25" ht="15">
      <c r="A134" s="2" t="s">
        <v>156</v>
      </c>
      <c r="B134" s="3">
        <v>43.54</v>
      </c>
      <c r="C134" s="5">
        <v>0.34</v>
      </c>
      <c r="D134" s="5">
        <v>0.97</v>
      </c>
      <c r="E134" s="5">
        <v>0.33</v>
      </c>
      <c r="F134" s="5">
        <v>103.73</v>
      </c>
      <c r="G134" s="5" t="s">
        <v>22</v>
      </c>
      <c r="H134" s="5">
        <v>3.21</v>
      </c>
      <c r="I134" s="5" t="s">
        <v>22</v>
      </c>
      <c r="J134" s="4">
        <v>335.67</v>
      </c>
      <c r="K134" s="5">
        <v>1.15</v>
      </c>
      <c r="L134" s="5">
        <v>26.78</v>
      </c>
      <c r="M134" s="5">
        <v>-7.44</v>
      </c>
      <c r="N134" s="5">
        <v>72.43</v>
      </c>
      <c r="O134" s="5">
        <v>0.06</v>
      </c>
      <c r="P134" s="5">
        <v>0.09</v>
      </c>
      <c r="Q134" s="10">
        <v>9901763</v>
      </c>
      <c r="R134" s="10">
        <v>159937194</v>
      </c>
      <c r="S134" s="10">
        <v>683169</v>
      </c>
      <c r="T134" s="10">
        <v>200060365</v>
      </c>
      <c r="U134" s="10">
        <v>12466403</v>
      </c>
      <c r="V134" s="10">
        <f t="shared" si="11"/>
        <v>0.06191032087257952</v>
      </c>
      <c r="W134" s="10">
        <f t="shared" si="12"/>
        <v>-150035431</v>
      </c>
      <c r="X134" s="10">
        <f t="shared" si="10"/>
        <v>-28206661.028000023</v>
      </c>
      <c r="Y134" s="10">
        <f t="shared" si="13"/>
        <v>-4128.796978200127</v>
      </c>
    </row>
    <row r="135" spans="1:25" ht="15">
      <c r="A135" s="6" t="s">
        <v>150</v>
      </c>
      <c r="B135" s="7">
        <v>43.42</v>
      </c>
      <c r="C135" s="9">
        <v>-0.47</v>
      </c>
      <c r="D135" s="9">
        <v>0.61</v>
      </c>
      <c r="E135" s="9">
        <v>-0.29</v>
      </c>
      <c r="F135" s="9">
        <v>44.95</v>
      </c>
      <c r="G135" s="9">
        <v>-0.53</v>
      </c>
      <c r="H135" s="9">
        <v>0.58</v>
      </c>
      <c r="I135" s="9">
        <v>0.98</v>
      </c>
      <c r="J135" s="9" t="s">
        <v>22</v>
      </c>
      <c r="K135" s="9">
        <v>0.87</v>
      </c>
      <c r="L135" s="9">
        <v>22.02</v>
      </c>
      <c r="M135" s="9" t="s">
        <v>22</v>
      </c>
      <c r="N135" s="8">
        <v>61.27</v>
      </c>
      <c r="O135" s="9">
        <v>-0.2</v>
      </c>
      <c r="P135" s="9">
        <v>1.34</v>
      </c>
      <c r="Q135" s="11">
        <v>29016454</v>
      </c>
      <c r="R135" s="11">
        <v>111217350</v>
      </c>
      <c r="S135" s="11">
        <v>-1926808</v>
      </c>
      <c r="T135" s="11">
        <v>409148910</v>
      </c>
      <c r="U135" s="11">
        <v>39419245</v>
      </c>
      <c r="V135" s="11">
        <f t="shared" si="11"/>
        <v>0.260898627777051</v>
      </c>
      <c r="W135" s="11">
        <f t="shared" si="12"/>
        <v>-82200896</v>
      </c>
      <c r="X135" s="11">
        <f t="shared" si="10"/>
        <v>-15453768.448000014</v>
      </c>
      <c r="Y135" s="10">
        <f t="shared" si="13"/>
        <v>-802.0398736148081</v>
      </c>
    </row>
    <row r="136" spans="1:25" ht="15">
      <c r="A136" s="2" t="s">
        <v>155</v>
      </c>
      <c r="B136" s="3">
        <v>43.1</v>
      </c>
      <c r="C136" s="5">
        <v>-3.81</v>
      </c>
      <c r="D136" s="4">
        <v>0.27</v>
      </c>
      <c r="E136" s="5">
        <v>-1.04</v>
      </c>
      <c r="F136" s="5">
        <v>8.16</v>
      </c>
      <c r="G136" s="5">
        <v>-1.14</v>
      </c>
      <c r="H136" s="5">
        <v>-0.25</v>
      </c>
      <c r="I136" s="5">
        <v>0.67</v>
      </c>
      <c r="J136" s="5" t="s">
        <v>22</v>
      </c>
      <c r="K136" s="5">
        <v>2.25</v>
      </c>
      <c r="L136" s="5">
        <v>-36.77</v>
      </c>
      <c r="M136" s="5" t="s">
        <v>22</v>
      </c>
      <c r="N136" s="5">
        <v>92.02</v>
      </c>
      <c r="O136" s="5">
        <v>-0.63</v>
      </c>
      <c r="P136" s="5">
        <v>2.84</v>
      </c>
      <c r="Q136" s="10">
        <v>4656901</v>
      </c>
      <c r="R136" s="10">
        <v>348948</v>
      </c>
      <c r="S136" s="10">
        <v>-729817</v>
      </c>
      <c r="T136" s="10">
        <v>19165477</v>
      </c>
      <c r="U136" s="10">
        <v>326817</v>
      </c>
      <c r="V136" s="10">
        <f t="shared" si="11"/>
        <v>13.345544321790067</v>
      </c>
      <c r="W136" s="10">
        <f t="shared" si="12"/>
        <v>4307953</v>
      </c>
      <c r="X136" s="10">
        <f t="shared" si="10"/>
        <v>809895.1640000007</v>
      </c>
      <c r="Y136" s="10">
        <f t="shared" si="13"/>
        <v>110.9723621126941</v>
      </c>
    </row>
    <row r="137" spans="1:25" ht="15">
      <c r="A137" s="6" t="s">
        <v>157</v>
      </c>
      <c r="B137" s="7">
        <v>42.66</v>
      </c>
      <c r="C137" s="9">
        <v>-2.22</v>
      </c>
      <c r="D137" s="9">
        <v>0.93</v>
      </c>
      <c r="E137" s="9">
        <v>-2.06</v>
      </c>
      <c r="F137" s="9">
        <v>61.74</v>
      </c>
      <c r="G137" s="9">
        <v>-5.37</v>
      </c>
      <c r="H137" s="9">
        <v>3.04</v>
      </c>
      <c r="I137" s="9">
        <v>1.14</v>
      </c>
      <c r="J137" s="9" t="s">
        <v>22</v>
      </c>
      <c r="K137" s="9">
        <v>0.47</v>
      </c>
      <c r="L137" s="9">
        <v>-46.63</v>
      </c>
      <c r="M137" s="9">
        <v>-23.25</v>
      </c>
      <c r="N137" s="9">
        <v>86.52</v>
      </c>
      <c r="O137" s="9">
        <v>-0.59</v>
      </c>
      <c r="P137" s="9" t="s">
        <v>22</v>
      </c>
      <c r="Q137" s="11">
        <v>653699</v>
      </c>
      <c r="R137" s="11">
        <v>12415107</v>
      </c>
      <c r="S137" s="11">
        <v>-1010775</v>
      </c>
      <c r="T137" s="11">
        <v>45523999</v>
      </c>
      <c r="U137" s="11">
        <v>2564695</v>
      </c>
      <c r="V137" s="11">
        <f t="shared" si="11"/>
        <v>0.05265351317552076</v>
      </c>
      <c r="W137" s="11">
        <f t="shared" si="12"/>
        <v>-11761408</v>
      </c>
      <c r="X137" s="11">
        <f t="shared" si="10"/>
        <v>-2211144.704000002</v>
      </c>
      <c r="Y137" s="10">
        <f t="shared" si="13"/>
        <v>-218.75735984764182</v>
      </c>
    </row>
    <row r="138" spans="1:25" ht="15">
      <c r="A138" s="2" t="s">
        <v>158</v>
      </c>
      <c r="B138" s="3">
        <v>42.37</v>
      </c>
      <c r="C138" s="5">
        <v>-10.11</v>
      </c>
      <c r="D138" s="5">
        <v>0.94</v>
      </c>
      <c r="E138" s="5">
        <v>-9.48</v>
      </c>
      <c r="F138" s="5">
        <v>51.77</v>
      </c>
      <c r="G138" s="5">
        <v>-19.65</v>
      </c>
      <c r="H138" s="5">
        <v>-1.62</v>
      </c>
      <c r="I138" s="5">
        <v>2.83</v>
      </c>
      <c r="J138" s="5" t="s">
        <v>22</v>
      </c>
      <c r="K138" s="5">
        <v>1.45</v>
      </c>
      <c r="L138" s="5">
        <v>38.16</v>
      </c>
      <c r="M138" s="5" t="s">
        <v>22</v>
      </c>
      <c r="N138" s="5">
        <v>82.46</v>
      </c>
      <c r="O138" s="5">
        <v>-0.86</v>
      </c>
      <c r="P138" s="5" t="s">
        <v>22</v>
      </c>
      <c r="Q138" s="10">
        <v>73427</v>
      </c>
      <c r="R138" s="10">
        <v>1419624</v>
      </c>
      <c r="S138" s="10">
        <v>-757596</v>
      </c>
      <c r="T138" s="10">
        <v>7490775</v>
      </c>
      <c r="U138" s="10">
        <v>277960</v>
      </c>
      <c r="V138" s="10">
        <f t="shared" si="11"/>
        <v>0.051722850557612436</v>
      </c>
      <c r="W138" s="10">
        <f t="shared" si="12"/>
        <v>-1346197</v>
      </c>
      <c r="X138" s="10">
        <f t="shared" si="10"/>
        <v>-253085.03600000023</v>
      </c>
      <c r="Y138" s="10">
        <f t="shared" si="13"/>
        <v>-33.40633213480539</v>
      </c>
    </row>
    <row r="139" spans="1:25" ht="15">
      <c r="A139" s="6" t="s">
        <v>161</v>
      </c>
      <c r="B139" s="7">
        <v>42.36</v>
      </c>
      <c r="C139" s="9">
        <v>8.55</v>
      </c>
      <c r="D139" s="8">
        <v>0.35</v>
      </c>
      <c r="E139" s="9">
        <v>2.99</v>
      </c>
      <c r="F139" s="9">
        <v>11.71</v>
      </c>
      <c r="G139" s="9">
        <v>3.39</v>
      </c>
      <c r="H139" s="9">
        <v>0</v>
      </c>
      <c r="I139" s="9">
        <v>0.57</v>
      </c>
      <c r="J139" s="9">
        <v>16.88</v>
      </c>
      <c r="K139" s="9">
        <v>1.44</v>
      </c>
      <c r="L139" s="9">
        <v>13.62</v>
      </c>
      <c r="M139" s="8">
        <v>-99.62</v>
      </c>
      <c r="N139" s="9">
        <v>81.93</v>
      </c>
      <c r="O139" s="9">
        <v>0.69</v>
      </c>
      <c r="P139" s="9">
        <v>3.87</v>
      </c>
      <c r="Q139" s="11">
        <v>14864796</v>
      </c>
      <c r="R139" s="9">
        <v>0</v>
      </c>
      <c r="S139" s="11">
        <v>6624547</v>
      </c>
      <c r="T139" s="11">
        <v>77514514</v>
      </c>
      <c r="U139" s="11">
        <v>417760</v>
      </c>
      <c r="V139" s="11" t="e">
        <f t="shared" si="11"/>
        <v>#DIV/0!</v>
      </c>
      <c r="W139" s="11">
        <f t="shared" si="12"/>
        <v>14864796</v>
      </c>
      <c r="X139" s="11">
        <f t="shared" si="10"/>
        <v>2794581.6480000024</v>
      </c>
      <c r="Y139" s="10">
        <f t="shared" si="13"/>
        <v>42.185249014008086</v>
      </c>
    </row>
    <row r="140" spans="1:25" ht="15">
      <c r="A140" s="2" t="s">
        <v>160</v>
      </c>
      <c r="B140" s="3">
        <v>41.56</v>
      </c>
      <c r="C140" s="5">
        <v>2.05</v>
      </c>
      <c r="D140" s="5">
        <v>0.73</v>
      </c>
      <c r="E140" s="5">
        <v>1.49</v>
      </c>
      <c r="F140" s="5">
        <v>61.26</v>
      </c>
      <c r="G140" s="5">
        <v>3.84</v>
      </c>
      <c r="H140" s="5">
        <v>2.04</v>
      </c>
      <c r="I140" s="5">
        <v>4.89</v>
      </c>
      <c r="J140" s="4">
        <v>127.39</v>
      </c>
      <c r="K140" s="5">
        <v>2.61</v>
      </c>
      <c r="L140" s="5" t="s">
        <v>22</v>
      </c>
      <c r="M140" s="5" t="s">
        <v>22</v>
      </c>
      <c r="N140" s="5">
        <v>89.84</v>
      </c>
      <c r="O140" s="5">
        <v>-0.52</v>
      </c>
      <c r="P140" s="5" t="s">
        <v>22</v>
      </c>
      <c r="Q140" s="10">
        <v>944760</v>
      </c>
      <c r="R140" s="10">
        <v>7428877</v>
      </c>
      <c r="S140" s="10">
        <v>724011</v>
      </c>
      <c r="T140" s="10">
        <v>35286574</v>
      </c>
      <c r="U140" s="10">
        <v>809703</v>
      </c>
      <c r="V140" s="10">
        <f t="shared" si="11"/>
        <v>0.12717399951567376</v>
      </c>
      <c r="W140" s="10">
        <f t="shared" si="12"/>
        <v>-6484117</v>
      </c>
      <c r="X140" s="10">
        <f t="shared" si="10"/>
        <v>-1219013.996000001</v>
      </c>
      <c r="Y140" s="10">
        <f t="shared" si="13"/>
        <v>-168.36954079426985</v>
      </c>
    </row>
    <row r="141" spans="1:25" ht="15">
      <c r="A141" s="6" t="s">
        <v>159</v>
      </c>
      <c r="B141" s="7">
        <v>41.17</v>
      </c>
      <c r="C141" s="9">
        <v>-4.72</v>
      </c>
      <c r="D141" s="9">
        <v>0.79</v>
      </c>
      <c r="E141" s="9">
        <v>-3.7</v>
      </c>
      <c r="F141" s="9">
        <v>46.94</v>
      </c>
      <c r="G141" s="9">
        <v>-7.69</v>
      </c>
      <c r="H141" s="9">
        <v>-1.45</v>
      </c>
      <c r="I141" s="9">
        <v>3.67</v>
      </c>
      <c r="J141" s="9" t="s">
        <v>22</v>
      </c>
      <c r="K141" s="9">
        <v>2.25</v>
      </c>
      <c r="L141" s="9">
        <v>25.69</v>
      </c>
      <c r="M141" s="9" t="s">
        <v>22</v>
      </c>
      <c r="N141" s="9">
        <v>91.53</v>
      </c>
      <c r="O141" s="9">
        <v>-0.76</v>
      </c>
      <c r="P141" s="9">
        <v>0.28</v>
      </c>
      <c r="Q141" s="11">
        <v>2263473</v>
      </c>
      <c r="R141" s="11">
        <v>4687526</v>
      </c>
      <c r="S141" s="11">
        <v>-1448824</v>
      </c>
      <c r="T141" s="11">
        <v>30724808</v>
      </c>
      <c r="U141" s="11">
        <v>915652</v>
      </c>
      <c r="V141" s="11">
        <f t="shared" si="11"/>
        <v>0.4828715616724046</v>
      </c>
      <c r="W141" s="11">
        <f t="shared" si="12"/>
        <v>-2424053</v>
      </c>
      <c r="X141" s="11">
        <f t="shared" si="10"/>
        <v>-455721.9640000004</v>
      </c>
      <c r="Y141" s="10">
        <f t="shared" si="13"/>
        <v>-31.45461174028042</v>
      </c>
    </row>
    <row r="142" spans="1:25" ht="15">
      <c r="A142" s="2" t="s">
        <v>165</v>
      </c>
      <c r="B142" s="3">
        <v>40.89</v>
      </c>
      <c r="C142" s="5">
        <v>-11.64</v>
      </c>
      <c r="D142" s="5">
        <v>0.49</v>
      </c>
      <c r="E142" s="5">
        <v>-5.67</v>
      </c>
      <c r="F142" s="5">
        <v>56.95</v>
      </c>
      <c r="G142" s="5">
        <v>-13.16</v>
      </c>
      <c r="H142" s="5">
        <v>0.14</v>
      </c>
      <c r="I142" s="5">
        <v>0.88</v>
      </c>
      <c r="J142" s="5" t="s">
        <v>22</v>
      </c>
      <c r="K142" s="5">
        <v>0.77</v>
      </c>
      <c r="L142" s="5">
        <v>-16.95</v>
      </c>
      <c r="M142" s="4">
        <v>-96.23</v>
      </c>
      <c r="N142" s="5">
        <v>74.76</v>
      </c>
      <c r="O142" s="5">
        <v>-0.25</v>
      </c>
      <c r="P142" s="5">
        <v>0.21</v>
      </c>
      <c r="Q142" s="10">
        <v>7696592.92</v>
      </c>
      <c r="R142" s="10">
        <v>15521248.46</v>
      </c>
      <c r="S142" s="10">
        <v>-3718254</v>
      </c>
      <c r="T142" s="10">
        <v>31956113</v>
      </c>
      <c r="U142" s="10">
        <v>3050714</v>
      </c>
      <c r="V142" s="10">
        <f t="shared" si="11"/>
        <v>0.49587460311810505</v>
      </c>
      <c r="W142" s="10">
        <f t="shared" si="12"/>
        <v>-7824655.540000001</v>
      </c>
      <c r="X142" s="10">
        <f t="shared" si="10"/>
        <v>-1471035.2415200016</v>
      </c>
      <c r="Y142" s="10">
        <f t="shared" si="13"/>
        <v>-39.56252696884079</v>
      </c>
    </row>
    <row r="143" spans="1:25" ht="15">
      <c r="A143" s="6" t="s">
        <v>163</v>
      </c>
      <c r="B143" s="7">
        <v>40.79</v>
      </c>
      <c r="C143" s="9">
        <v>-2.72</v>
      </c>
      <c r="D143" s="9">
        <v>0.53</v>
      </c>
      <c r="E143" s="9">
        <v>-1.44</v>
      </c>
      <c r="F143" s="9">
        <v>68.33</v>
      </c>
      <c r="G143" s="9">
        <v>-4.56</v>
      </c>
      <c r="H143" s="9">
        <v>1.37</v>
      </c>
      <c r="I143" s="9">
        <v>3.91</v>
      </c>
      <c r="J143" s="9" t="s">
        <v>22</v>
      </c>
      <c r="K143" s="9">
        <v>2.34</v>
      </c>
      <c r="L143" s="9">
        <v>-0.46</v>
      </c>
      <c r="M143" s="9">
        <v>-57.03</v>
      </c>
      <c r="N143" s="9">
        <v>85.84</v>
      </c>
      <c r="O143" s="9">
        <v>0.26</v>
      </c>
      <c r="P143" s="9">
        <v>0.02</v>
      </c>
      <c r="Q143" s="11">
        <v>9650518</v>
      </c>
      <c r="R143" s="11">
        <v>20156938</v>
      </c>
      <c r="S143" s="11">
        <v>-2161772</v>
      </c>
      <c r="T143" s="11">
        <v>79371047</v>
      </c>
      <c r="U143" s="11">
        <v>7757306</v>
      </c>
      <c r="V143" s="11">
        <f t="shared" si="11"/>
        <v>0.4787690471638103</v>
      </c>
      <c r="W143" s="11">
        <f t="shared" si="12"/>
        <v>-10506420</v>
      </c>
      <c r="X143" s="11">
        <f t="shared" si="10"/>
        <v>-1975206.9600000018</v>
      </c>
      <c r="Y143" s="10">
        <f t="shared" si="13"/>
        <v>-91.36980958213918</v>
      </c>
    </row>
    <row r="144" spans="1:25" ht="15">
      <c r="A144" s="2" t="s">
        <v>154</v>
      </c>
      <c r="B144" s="3">
        <v>40.41</v>
      </c>
      <c r="C144" s="5">
        <v>-8.77</v>
      </c>
      <c r="D144" s="5">
        <v>0.48</v>
      </c>
      <c r="E144" s="5">
        <v>-4.17</v>
      </c>
      <c r="F144" s="5">
        <v>53.44</v>
      </c>
      <c r="G144" s="5">
        <v>-10.19</v>
      </c>
      <c r="H144" s="5">
        <v>0.86</v>
      </c>
      <c r="I144" s="5">
        <v>0.72</v>
      </c>
      <c r="J144" s="5" t="s">
        <v>22</v>
      </c>
      <c r="K144" s="5">
        <v>0.62</v>
      </c>
      <c r="L144" s="5">
        <v>4.04</v>
      </c>
      <c r="M144" s="5">
        <v>-35.86</v>
      </c>
      <c r="N144" s="4">
        <v>62.09</v>
      </c>
      <c r="O144" s="5">
        <v>0.28</v>
      </c>
      <c r="P144" s="5">
        <v>10.75</v>
      </c>
      <c r="Q144" s="10">
        <v>112382001</v>
      </c>
      <c r="R144" s="10">
        <v>614633461</v>
      </c>
      <c r="S144" s="10">
        <v>-72555438</v>
      </c>
      <c r="T144" s="10">
        <v>827014229</v>
      </c>
      <c r="U144" s="10">
        <v>57736232</v>
      </c>
      <c r="V144" s="10">
        <f t="shared" si="11"/>
        <v>0.18284393566395826</v>
      </c>
      <c r="W144" s="10">
        <f t="shared" si="12"/>
        <v>-502251460</v>
      </c>
      <c r="X144" s="10">
        <f t="shared" si="10"/>
        <v>-94423274.48000008</v>
      </c>
      <c r="Y144" s="10">
        <f t="shared" si="13"/>
        <v>-130.13948655371647</v>
      </c>
    </row>
    <row r="145" spans="1:25" ht="15">
      <c r="A145" s="6" t="s">
        <v>162</v>
      </c>
      <c r="B145" s="7">
        <v>40.26</v>
      </c>
      <c r="C145" s="9">
        <v>-0.9</v>
      </c>
      <c r="D145" s="9">
        <v>0.47</v>
      </c>
      <c r="E145" s="9">
        <v>-0.42</v>
      </c>
      <c r="F145" s="9">
        <v>48.19</v>
      </c>
      <c r="G145" s="9">
        <v>-0.85</v>
      </c>
      <c r="H145" s="9">
        <v>-3.42</v>
      </c>
      <c r="I145" s="9">
        <v>0.79</v>
      </c>
      <c r="J145" s="9" t="s">
        <v>22</v>
      </c>
      <c r="K145" s="9">
        <v>0.83</v>
      </c>
      <c r="L145" s="9">
        <v>6.86</v>
      </c>
      <c r="M145" s="9" t="s">
        <v>22</v>
      </c>
      <c r="N145" s="9">
        <v>96.2</v>
      </c>
      <c r="O145" s="9">
        <v>-0.85</v>
      </c>
      <c r="P145" s="9" t="s">
        <v>22</v>
      </c>
      <c r="Q145" s="11">
        <v>26662622</v>
      </c>
      <c r="R145" s="11">
        <v>74955184</v>
      </c>
      <c r="S145" s="11">
        <v>-855793</v>
      </c>
      <c r="T145" s="11">
        <v>95197772</v>
      </c>
      <c r="U145" s="11">
        <v>7537196</v>
      </c>
      <c r="V145" s="11">
        <f t="shared" si="11"/>
        <v>0.3557141824907</v>
      </c>
      <c r="W145" s="11">
        <f t="shared" si="12"/>
        <v>-48292562</v>
      </c>
      <c r="X145" s="11">
        <f t="shared" si="10"/>
        <v>-9079001.656000009</v>
      </c>
      <c r="Y145" s="10">
        <f t="shared" si="13"/>
        <v>-1060.8875809921335</v>
      </c>
    </row>
    <row r="146" spans="1:25" ht="15">
      <c r="A146" s="2" t="s">
        <v>166</v>
      </c>
      <c r="B146" s="3">
        <v>39.92</v>
      </c>
      <c r="C146" s="5">
        <v>-3.89</v>
      </c>
      <c r="D146" s="4">
        <v>1.97</v>
      </c>
      <c r="E146" s="5">
        <v>-7.67</v>
      </c>
      <c r="F146" s="5">
        <v>95.38</v>
      </c>
      <c r="G146" s="4">
        <v>-166.08</v>
      </c>
      <c r="H146" s="5">
        <v>12.7</v>
      </c>
      <c r="I146" s="4">
        <v>94.16</v>
      </c>
      <c r="J146" s="5" t="s">
        <v>22</v>
      </c>
      <c r="K146" s="5">
        <v>2.2</v>
      </c>
      <c r="L146" s="5">
        <v>15.37</v>
      </c>
      <c r="M146" s="5" t="s">
        <v>22</v>
      </c>
      <c r="N146" s="5">
        <v>84.99</v>
      </c>
      <c r="O146" s="5">
        <v>-0.44</v>
      </c>
      <c r="P146" s="5">
        <v>0.27</v>
      </c>
      <c r="Q146" s="10">
        <v>4412047</v>
      </c>
      <c r="R146" s="10">
        <v>47056710</v>
      </c>
      <c r="S146" s="10">
        <v>-5864798</v>
      </c>
      <c r="T146" s="10">
        <v>150915354</v>
      </c>
      <c r="U146" s="10">
        <v>7286629</v>
      </c>
      <c r="V146" s="10">
        <f t="shared" si="11"/>
        <v>0.09376020975542064</v>
      </c>
      <c r="W146" s="10">
        <f t="shared" si="12"/>
        <v>-42644663</v>
      </c>
      <c r="X146" s="10">
        <f t="shared" si="10"/>
        <v>-8017196.644000007</v>
      </c>
      <c r="Y146" s="10">
        <f t="shared" si="13"/>
        <v>-136.70030313064504</v>
      </c>
    </row>
    <row r="147" spans="1:25" ht="15">
      <c r="A147" s="6" t="s">
        <v>114</v>
      </c>
      <c r="B147" s="7">
        <v>39.19</v>
      </c>
      <c r="C147" s="9">
        <v>2.48</v>
      </c>
      <c r="D147" s="9">
        <v>1.04</v>
      </c>
      <c r="E147" s="9">
        <v>2.59</v>
      </c>
      <c r="F147" s="9">
        <v>80.95</v>
      </c>
      <c r="G147" s="9">
        <v>13.59</v>
      </c>
      <c r="H147" s="9">
        <v>4.93</v>
      </c>
      <c r="I147" s="9">
        <v>3.26</v>
      </c>
      <c r="J147" s="9">
        <v>23.97</v>
      </c>
      <c r="K147" s="9">
        <v>0.59</v>
      </c>
      <c r="L147" s="9" t="s">
        <v>22</v>
      </c>
      <c r="M147" s="9" t="s">
        <v>22</v>
      </c>
      <c r="N147" s="9">
        <v>81.33</v>
      </c>
      <c r="O147" s="9">
        <v>0.94</v>
      </c>
      <c r="P147" s="9" t="s">
        <v>22</v>
      </c>
      <c r="Q147" s="11">
        <v>13470926</v>
      </c>
      <c r="R147" s="11">
        <v>69320011</v>
      </c>
      <c r="S147" s="11">
        <v>2853807</v>
      </c>
      <c r="T147" s="11">
        <v>115021627</v>
      </c>
      <c r="U147" s="9">
        <v>0</v>
      </c>
      <c r="V147" s="11">
        <f t="shared" si="11"/>
        <v>0.1943295421577472</v>
      </c>
      <c r="W147" s="11">
        <f t="shared" si="12"/>
        <v>-55849085</v>
      </c>
      <c r="X147" s="11">
        <f t="shared" si="10"/>
        <v>-10499627.98000001</v>
      </c>
      <c r="Y147" s="10">
        <f t="shared" si="13"/>
        <v>-367.9165402565769</v>
      </c>
    </row>
    <row r="148" spans="1:25" ht="15">
      <c r="A148" s="2" t="s">
        <v>167</v>
      </c>
      <c r="B148" s="3">
        <v>38.6</v>
      </c>
      <c r="C148" s="5">
        <v>-10.72</v>
      </c>
      <c r="D148" s="5">
        <v>0.51</v>
      </c>
      <c r="E148" s="5">
        <v>-5.48</v>
      </c>
      <c r="F148" s="5">
        <v>44.3</v>
      </c>
      <c r="G148" s="5">
        <v>-9.83</v>
      </c>
      <c r="H148" s="5">
        <v>-0.54</v>
      </c>
      <c r="I148" s="5">
        <v>1.21</v>
      </c>
      <c r="J148" s="5" t="s">
        <v>22</v>
      </c>
      <c r="K148" s="5">
        <v>1.31</v>
      </c>
      <c r="L148" s="5">
        <v>-14.84</v>
      </c>
      <c r="M148" s="4">
        <v>-175.03</v>
      </c>
      <c r="N148" s="5">
        <v>82.18</v>
      </c>
      <c r="O148" s="5">
        <v>-0.63</v>
      </c>
      <c r="P148" s="5" t="s">
        <v>22</v>
      </c>
      <c r="Q148" s="10">
        <v>8899213</v>
      </c>
      <c r="R148" s="10">
        <v>40746616</v>
      </c>
      <c r="S148" s="10">
        <v>-8022403</v>
      </c>
      <c r="T148" s="10">
        <v>74862788</v>
      </c>
      <c r="U148" s="10">
        <v>11503897</v>
      </c>
      <c r="V148" s="10">
        <f t="shared" si="11"/>
        <v>0.21840373198108035</v>
      </c>
      <c r="W148" s="10">
        <f t="shared" si="12"/>
        <v>-31847403</v>
      </c>
      <c r="X148" s="10">
        <f t="shared" si="10"/>
        <v>-5987311.764000005</v>
      </c>
      <c r="Y148" s="10">
        <f t="shared" si="13"/>
        <v>-74.63239834747775</v>
      </c>
    </row>
    <row r="149" spans="1:25" ht="15">
      <c r="A149" s="6" t="s">
        <v>153</v>
      </c>
      <c r="B149" s="7">
        <v>38.01</v>
      </c>
      <c r="C149" s="9">
        <v>-1.07</v>
      </c>
      <c r="D149" s="8">
        <v>2.57</v>
      </c>
      <c r="E149" s="9">
        <v>-2.75</v>
      </c>
      <c r="F149" s="9">
        <v>69.97</v>
      </c>
      <c r="G149" s="9">
        <v>-9.26</v>
      </c>
      <c r="H149" s="9">
        <v>1.96</v>
      </c>
      <c r="I149" s="9">
        <v>1.24</v>
      </c>
      <c r="J149" s="9" t="s">
        <v>22</v>
      </c>
      <c r="K149" s="9">
        <v>0.14</v>
      </c>
      <c r="L149" s="9">
        <v>15.21</v>
      </c>
      <c r="M149" s="9">
        <v>-46.91</v>
      </c>
      <c r="N149" s="9">
        <v>95.71</v>
      </c>
      <c r="O149" s="9">
        <v>0.67</v>
      </c>
      <c r="P149" s="9">
        <v>28.89</v>
      </c>
      <c r="Q149" s="9">
        <v>0</v>
      </c>
      <c r="R149" s="9">
        <v>0</v>
      </c>
      <c r="S149" s="11">
        <v>-188969585</v>
      </c>
      <c r="T149" s="11">
        <v>17669817740</v>
      </c>
      <c r="U149" s="11">
        <v>499259554</v>
      </c>
      <c r="V149" s="11" t="str">
        <f t="shared" si="11"/>
        <v>NA</v>
      </c>
      <c r="W149" s="11">
        <f t="shared" si="12"/>
        <v>0</v>
      </c>
      <c r="X149" s="11">
        <f t="shared" si="10"/>
        <v>0</v>
      </c>
      <c r="Y149" s="10">
        <f t="shared" si="13"/>
        <v>0</v>
      </c>
    </row>
    <row r="150" spans="1:25" ht="15">
      <c r="A150" s="2" t="s">
        <v>168</v>
      </c>
      <c r="B150" s="3">
        <v>37.79</v>
      </c>
      <c r="C150" s="5">
        <v>-6.48</v>
      </c>
      <c r="D150" s="5">
        <v>1.09</v>
      </c>
      <c r="E150" s="5">
        <v>-7.05</v>
      </c>
      <c r="F150" s="5">
        <v>70.42</v>
      </c>
      <c r="G150" s="5">
        <v>-23.82</v>
      </c>
      <c r="H150" s="5">
        <v>-6.32</v>
      </c>
      <c r="I150" s="5">
        <v>3.43</v>
      </c>
      <c r="J150" s="5" t="s">
        <v>22</v>
      </c>
      <c r="K150" s="5">
        <v>0.93</v>
      </c>
      <c r="L150" s="5">
        <v>13.51</v>
      </c>
      <c r="M150" s="5" t="s">
        <v>22</v>
      </c>
      <c r="N150" s="5">
        <v>95.76</v>
      </c>
      <c r="O150" s="5">
        <v>-0.71</v>
      </c>
      <c r="P150" s="5">
        <v>0.86</v>
      </c>
      <c r="Q150" s="10">
        <v>1122545</v>
      </c>
      <c r="R150" s="10">
        <v>15805448</v>
      </c>
      <c r="S150" s="10">
        <v>-2681580</v>
      </c>
      <c r="T150" s="10">
        <v>41393859</v>
      </c>
      <c r="U150" s="10">
        <v>4807153</v>
      </c>
      <c r="V150" s="10">
        <f t="shared" si="11"/>
        <v>0.07102266256546477</v>
      </c>
      <c r="W150" s="10">
        <f t="shared" si="12"/>
        <v>-14682903</v>
      </c>
      <c r="X150" s="10">
        <f t="shared" si="10"/>
        <v>-2760385.7640000023</v>
      </c>
      <c r="Y150" s="10">
        <f t="shared" si="13"/>
        <v>-102.9387810171616</v>
      </c>
    </row>
    <row r="151" spans="1:25" ht="15">
      <c r="A151" s="6" t="s">
        <v>169</v>
      </c>
      <c r="B151" s="7">
        <v>37.13</v>
      </c>
      <c r="C151" s="9">
        <v>-9.34</v>
      </c>
      <c r="D151" s="9">
        <v>0.72</v>
      </c>
      <c r="E151" s="9">
        <v>-6.77</v>
      </c>
      <c r="F151" s="9">
        <v>62.78</v>
      </c>
      <c r="G151" s="9">
        <v>-18.2</v>
      </c>
      <c r="H151" s="9">
        <v>-0.39</v>
      </c>
      <c r="I151" s="9">
        <v>2</v>
      </c>
      <c r="J151" s="9" t="s">
        <v>22</v>
      </c>
      <c r="K151" s="9">
        <v>1.03</v>
      </c>
      <c r="L151" s="9">
        <v>-1.43</v>
      </c>
      <c r="M151" s="9" t="s">
        <v>22</v>
      </c>
      <c r="N151" s="9">
        <v>94.91</v>
      </c>
      <c r="O151" s="9">
        <v>-0.68</v>
      </c>
      <c r="P151" s="9">
        <v>0.14</v>
      </c>
      <c r="Q151" s="11">
        <v>3831789</v>
      </c>
      <c r="R151" s="11">
        <v>53472587</v>
      </c>
      <c r="S151" s="11">
        <v>-10552902</v>
      </c>
      <c r="T151" s="11">
        <v>112925985</v>
      </c>
      <c r="U151" s="11">
        <v>9581809</v>
      </c>
      <c r="V151" s="11">
        <f t="shared" si="11"/>
        <v>0.07165894180507855</v>
      </c>
      <c r="W151" s="11">
        <f t="shared" si="12"/>
        <v>-49640798</v>
      </c>
      <c r="X151" s="11">
        <f t="shared" si="10"/>
        <v>-9332470.024000008</v>
      </c>
      <c r="Y151" s="10">
        <f t="shared" si="13"/>
        <v>-88.43510556622252</v>
      </c>
    </row>
    <row r="152" spans="1:25" ht="15">
      <c r="A152" s="2" t="s">
        <v>170</v>
      </c>
      <c r="B152" s="3">
        <v>36.51</v>
      </c>
      <c r="C152" s="5">
        <v>-7.93</v>
      </c>
      <c r="D152" s="5">
        <v>0.77</v>
      </c>
      <c r="E152" s="5">
        <v>-6.1</v>
      </c>
      <c r="F152" s="5">
        <v>91.07</v>
      </c>
      <c r="G152" s="4">
        <v>-68.17</v>
      </c>
      <c r="H152" s="5">
        <v>1.22</v>
      </c>
      <c r="I152" s="5">
        <v>2.76</v>
      </c>
      <c r="J152" s="5" t="s">
        <v>22</v>
      </c>
      <c r="K152" s="5">
        <v>0.32</v>
      </c>
      <c r="L152" s="5">
        <v>37.53</v>
      </c>
      <c r="M152" s="5">
        <v>-53.47</v>
      </c>
      <c r="N152" s="5">
        <v>75</v>
      </c>
      <c r="O152" s="5">
        <v>-0.81</v>
      </c>
      <c r="P152" s="5">
        <v>0.19</v>
      </c>
      <c r="Q152" s="10">
        <v>23402533</v>
      </c>
      <c r="R152" s="10">
        <v>225642518</v>
      </c>
      <c r="S152" s="10">
        <v>-29119713</v>
      </c>
      <c r="T152" s="10">
        <v>367408079</v>
      </c>
      <c r="U152" s="10">
        <v>43034092</v>
      </c>
      <c r="V152" s="10">
        <f t="shared" si="11"/>
        <v>0.10371508529256884</v>
      </c>
      <c r="W152" s="10">
        <f t="shared" si="12"/>
        <v>-202239985</v>
      </c>
      <c r="X152" s="10">
        <f t="shared" si="10"/>
        <v>-38021117.18000004</v>
      </c>
      <c r="Y152" s="10">
        <f t="shared" si="13"/>
        <v>-130.56831013410067</v>
      </c>
    </row>
    <row r="153" spans="1:25" ht="15">
      <c r="A153" s="6" t="s">
        <v>171</v>
      </c>
      <c r="B153" s="7">
        <v>34.68</v>
      </c>
      <c r="C153" s="9">
        <v>-3.92</v>
      </c>
      <c r="D153" s="9">
        <v>0.71</v>
      </c>
      <c r="E153" s="9">
        <v>-2.78</v>
      </c>
      <c r="F153" s="9">
        <v>61.95</v>
      </c>
      <c r="G153" s="9">
        <v>-7.29</v>
      </c>
      <c r="H153" s="9">
        <v>0.21</v>
      </c>
      <c r="I153" s="9">
        <v>3.65</v>
      </c>
      <c r="J153" s="9" t="s">
        <v>22</v>
      </c>
      <c r="K153" s="9">
        <v>1.96</v>
      </c>
      <c r="L153" s="9">
        <v>5.12</v>
      </c>
      <c r="M153" s="9" t="s">
        <v>22</v>
      </c>
      <c r="N153" s="8">
        <v>53.47</v>
      </c>
      <c r="O153" s="9">
        <v>-0.76</v>
      </c>
      <c r="P153" s="9">
        <v>0.38</v>
      </c>
      <c r="Q153" s="11">
        <v>1689130</v>
      </c>
      <c r="R153" s="11">
        <v>5391639</v>
      </c>
      <c r="S153" s="11">
        <v>-7579354</v>
      </c>
      <c r="T153" s="11">
        <v>193133123</v>
      </c>
      <c r="U153" s="11">
        <v>4735617</v>
      </c>
      <c r="V153" s="11">
        <f t="shared" si="11"/>
        <v>0.31328692443985956</v>
      </c>
      <c r="W153" s="11">
        <f t="shared" si="12"/>
        <v>-3702509</v>
      </c>
      <c r="X153" s="11">
        <f t="shared" si="10"/>
        <v>-696071.6920000006</v>
      </c>
      <c r="Y153" s="10">
        <f t="shared" si="13"/>
        <v>-9.183786533786396</v>
      </c>
    </row>
    <row r="154" spans="1:25" ht="15">
      <c r="A154" s="2" t="s">
        <v>173</v>
      </c>
      <c r="B154" s="3">
        <v>34.35</v>
      </c>
      <c r="C154" s="5">
        <v>-18.88</v>
      </c>
      <c r="D154" s="5">
        <v>0.53</v>
      </c>
      <c r="E154" s="5">
        <v>-10.07</v>
      </c>
      <c r="F154" s="5">
        <v>61.23</v>
      </c>
      <c r="G154" s="5">
        <v>-25.97</v>
      </c>
      <c r="H154" s="5">
        <v>-2.74</v>
      </c>
      <c r="I154" s="5">
        <v>1.56</v>
      </c>
      <c r="J154" s="5" t="s">
        <v>22</v>
      </c>
      <c r="K154" s="5">
        <v>1.14</v>
      </c>
      <c r="L154" s="5">
        <v>24.34</v>
      </c>
      <c r="M154" s="5" t="s">
        <v>22</v>
      </c>
      <c r="N154" s="5">
        <v>93.09</v>
      </c>
      <c r="O154" s="5">
        <v>-0.81</v>
      </c>
      <c r="P154" s="5">
        <v>0.18</v>
      </c>
      <c r="Q154" s="10">
        <v>2323607</v>
      </c>
      <c r="R154" s="10">
        <v>14227364</v>
      </c>
      <c r="S154" s="10">
        <v>-3586060</v>
      </c>
      <c r="T154" s="10">
        <v>18989594</v>
      </c>
      <c r="U154" s="10">
        <v>1450112</v>
      </c>
      <c r="V154" s="10">
        <f t="shared" si="11"/>
        <v>0.16331957205846423</v>
      </c>
      <c r="W154" s="10">
        <f t="shared" si="12"/>
        <v>-11903757</v>
      </c>
      <c r="X154" s="10">
        <f t="shared" si="10"/>
        <v>-2237906.316000002</v>
      </c>
      <c r="Y154" s="10">
        <f t="shared" si="13"/>
        <v>-62.40571312247988</v>
      </c>
    </row>
    <row r="155" spans="1:25" ht="15">
      <c r="A155" s="6" t="s">
        <v>172</v>
      </c>
      <c r="B155" s="7">
        <v>32.92</v>
      </c>
      <c r="C155" s="9">
        <v>-7.58</v>
      </c>
      <c r="D155" s="9">
        <v>1</v>
      </c>
      <c r="E155" s="9">
        <v>-7.58</v>
      </c>
      <c r="F155" s="9">
        <v>87.12</v>
      </c>
      <c r="G155" s="8">
        <v>-58.89</v>
      </c>
      <c r="H155" s="9">
        <v>0.86</v>
      </c>
      <c r="I155" s="9">
        <v>3.7</v>
      </c>
      <c r="J155" s="9" t="s">
        <v>22</v>
      </c>
      <c r="K155" s="9">
        <v>0.48</v>
      </c>
      <c r="L155" s="9">
        <v>14.28</v>
      </c>
      <c r="M155" s="9">
        <v>50.84</v>
      </c>
      <c r="N155" s="8">
        <v>62.63</v>
      </c>
      <c r="O155" s="9">
        <v>-0.66</v>
      </c>
      <c r="P155" s="9">
        <v>0.08</v>
      </c>
      <c r="Q155" s="11">
        <v>102415111</v>
      </c>
      <c r="R155" s="11">
        <v>350491164</v>
      </c>
      <c r="S155" s="11">
        <v>-45249037</v>
      </c>
      <c r="T155" s="11">
        <v>597229136</v>
      </c>
      <c r="U155" s="11">
        <v>51420416</v>
      </c>
      <c r="V155" s="11">
        <f t="shared" si="11"/>
        <v>0.29220454470572615</v>
      </c>
      <c r="W155" s="11">
        <f t="shared" si="12"/>
        <v>-248076053</v>
      </c>
      <c r="X155" s="11">
        <f t="shared" si="10"/>
        <v>-46638297.96400004</v>
      </c>
      <c r="Y155" s="10">
        <f t="shared" si="13"/>
        <v>-103.0702553161519</v>
      </c>
    </row>
    <row r="156" spans="1:25" ht="15">
      <c r="A156" s="2" t="s">
        <v>178</v>
      </c>
      <c r="B156" s="3">
        <v>32.7</v>
      </c>
      <c r="C156" s="5">
        <v>-3.64</v>
      </c>
      <c r="D156" s="4">
        <v>0.34</v>
      </c>
      <c r="E156" s="5">
        <v>-1.25</v>
      </c>
      <c r="F156" s="5">
        <v>6.05</v>
      </c>
      <c r="G156" s="5">
        <v>-1.34</v>
      </c>
      <c r="H156" s="5">
        <v>1.39</v>
      </c>
      <c r="I156" s="5">
        <v>4.29</v>
      </c>
      <c r="J156" s="5" t="s">
        <v>22</v>
      </c>
      <c r="K156" s="5">
        <v>11.7</v>
      </c>
      <c r="L156" s="5">
        <v>91.7</v>
      </c>
      <c r="M156" s="5" t="s">
        <v>22</v>
      </c>
      <c r="N156" s="5">
        <v>79.32</v>
      </c>
      <c r="O156" s="5">
        <v>-0.15</v>
      </c>
      <c r="P156" s="5">
        <v>0.14</v>
      </c>
      <c r="Q156" s="5">
        <v>0</v>
      </c>
      <c r="R156" s="5">
        <v>0</v>
      </c>
      <c r="S156" s="10">
        <v>-1069069</v>
      </c>
      <c r="T156" s="10">
        <v>29369844</v>
      </c>
      <c r="U156" s="10">
        <v>505145</v>
      </c>
      <c r="V156" s="10" t="str">
        <f t="shared" si="11"/>
        <v>NA</v>
      </c>
      <c r="W156" s="10">
        <f t="shared" si="12"/>
        <v>0</v>
      </c>
      <c r="X156" s="10">
        <f t="shared" si="10"/>
        <v>0</v>
      </c>
      <c r="Y156" s="10">
        <f t="shared" si="13"/>
        <v>0</v>
      </c>
    </row>
    <row r="157" spans="1:25" ht="15">
      <c r="A157" s="6" t="s">
        <v>174</v>
      </c>
      <c r="B157" s="7">
        <v>32.33</v>
      </c>
      <c r="C157" s="9">
        <v>-7.47</v>
      </c>
      <c r="D157" s="8">
        <v>1.58</v>
      </c>
      <c r="E157" s="9">
        <v>-11.81</v>
      </c>
      <c r="F157" s="9">
        <v>96.13</v>
      </c>
      <c r="G157" s="8">
        <v>-305.37</v>
      </c>
      <c r="H157" s="9">
        <v>-9.71</v>
      </c>
      <c r="I157" s="9">
        <v>6.56</v>
      </c>
      <c r="J157" s="9" t="s">
        <v>22</v>
      </c>
      <c r="K157" s="9">
        <v>0.16</v>
      </c>
      <c r="L157" s="9">
        <v>15.33</v>
      </c>
      <c r="M157" s="8">
        <v>-205.92</v>
      </c>
      <c r="N157" s="9">
        <v>98.15</v>
      </c>
      <c r="O157" s="9">
        <v>-0.25</v>
      </c>
      <c r="P157" s="9">
        <v>1.09</v>
      </c>
      <c r="Q157" s="11">
        <v>4801050</v>
      </c>
      <c r="R157" s="11">
        <v>53682646</v>
      </c>
      <c r="S157" s="11">
        <v>-23357794</v>
      </c>
      <c r="T157" s="11">
        <v>312759235</v>
      </c>
      <c r="U157" s="11">
        <v>13220221</v>
      </c>
      <c r="V157" s="11">
        <f t="shared" si="11"/>
        <v>0.08943392991470651</v>
      </c>
      <c r="W157" s="11">
        <f t="shared" si="12"/>
        <v>-48881596</v>
      </c>
      <c r="X157" s="11">
        <f t="shared" si="10"/>
        <v>-9189740.048000008</v>
      </c>
      <c r="Y157" s="10">
        <f t="shared" si="13"/>
        <v>-39.343356003567834</v>
      </c>
    </row>
    <row r="158" spans="1:25" ht="15">
      <c r="A158" s="2" t="s">
        <v>175</v>
      </c>
      <c r="B158" s="3">
        <v>32.12</v>
      </c>
      <c r="C158" s="5">
        <v>-19.9</v>
      </c>
      <c r="D158" s="4">
        <v>0.36</v>
      </c>
      <c r="E158" s="5">
        <v>-7.24</v>
      </c>
      <c r="F158" s="5">
        <v>59.65</v>
      </c>
      <c r="G158" s="5">
        <v>-17.95</v>
      </c>
      <c r="H158" s="5">
        <v>-1.58</v>
      </c>
      <c r="I158" s="5">
        <v>0.67</v>
      </c>
      <c r="J158" s="5" t="s">
        <v>22</v>
      </c>
      <c r="K158" s="5">
        <v>0.74</v>
      </c>
      <c r="L158" s="5">
        <v>-7.84</v>
      </c>
      <c r="M158" s="5" t="s">
        <v>22</v>
      </c>
      <c r="N158" s="4">
        <v>64.97</v>
      </c>
      <c r="O158" s="5">
        <v>-0.54</v>
      </c>
      <c r="P158" s="5">
        <v>3.24</v>
      </c>
      <c r="Q158" s="10">
        <v>3913463</v>
      </c>
      <c r="R158" s="10">
        <v>8604688</v>
      </c>
      <c r="S158" s="10">
        <v>-5484995</v>
      </c>
      <c r="T158" s="10">
        <v>27564562</v>
      </c>
      <c r="U158" s="10">
        <v>3971782</v>
      </c>
      <c r="V158" s="10">
        <f t="shared" si="11"/>
        <v>0.45480591510116347</v>
      </c>
      <c r="W158" s="10">
        <f t="shared" si="12"/>
        <v>-4691225</v>
      </c>
      <c r="X158" s="10">
        <f t="shared" si="10"/>
        <v>-881950.3000000007</v>
      </c>
      <c r="Y158" s="10">
        <f t="shared" si="13"/>
        <v>-16.079327328466128</v>
      </c>
    </row>
    <row r="159" spans="1:25" ht="15">
      <c r="A159" s="6" t="s">
        <v>164</v>
      </c>
      <c r="B159" s="7">
        <v>32.02</v>
      </c>
      <c r="C159" s="8">
        <v>-368.51</v>
      </c>
      <c r="D159" s="8">
        <v>0.01</v>
      </c>
      <c r="E159" s="9">
        <v>-3.22</v>
      </c>
      <c r="F159" s="9">
        <v>10.67</v>
      </c>
      <c r="G159" s="9">
        <v>-3.6</v>
      </c>
      <c r="H159" s="9">
        <v>-1.07</v>
      </c>
      <c r="I159" s="9">
        <v>2.6</v>
      </c>
      <c r="J159" s="9" t="s">
        <v>22</v>
      </c>
      <c r="K159" s="9">
        <v>266.47</v>
      </c>
      <c r="L159" s="9" t="s">
        <v>22</v>
      </c>
      <c r="M159" s="9" t="s">
        <v>22</v>
      </c>
      <c r="N159" s="9">
        <v>83.31</v>
      </c>
      <c r="O159" s="9">
        <v>-0.31</v>
      </c>
      <c r="P159" s="9">
        <v>0</v>
      </c>
      <c r="Q159" s="11">
        <v>870009</v>
      </c>
      <c r="R159" s="11">
        <v>507874</v>
      </c>
      <c r="S159" s="11">
        <v>-2365036</v>
      </c>
      <c r="T159" s="11">
        <v>641789</v>
      </c>
      <c r="U159" s="11">
        <v>68388</v>
      </c>
      <c r="V159" s="11">
        <f t="shared" si="11"/>
        <v>1.7130410298617373</v>
      </c>
      <c r="W159" s="11">
        <f t="shared" si="12"/>
        <v>362135</v>
      </c>
      <c r="X159" s="11">
        <f t="shared" si="10"/>
        <v>68081.38000000006</v>
      </c>
      <c r="Y159" s="10">
        <f t="shared" si="13"/>
        <v>2.878661466463938</v>
      </c>
    </row>
    <row r="160" spans="1:25" ht="15">
      <c r="A160" s="2" t="s">
        <v>177</v>
      </c>
      <c r="B160" s="3">
        <v>31.35</v>
      </c>
      <c r="C160" s="4">
        <v>-35.73</v>
      </c>
      <c r="D160" s="4">
        <v>0.34</v>
      </c>
      <c r="E160" s="5">
        <v>-12.22</v>
      </c>
      <c r="F160" s="5">
        <v>31.47</v>
      </c>
      <c r="G160" s="5">
        <v>-17.83</v>
      </c>
      <c r="H160" s="5">
        <v>-3.12</v>
      </c>
      <c r="I160" s="5">
        <v>2.36</v>
      </c>
      <c r="J160" s="5" t="s">
        <v>22</v>
      </c>
      <c r="K160" s="5">
        <v>4.72</v>
      </c>
      <c r="L160" s="5" t="s">
        <v>22</v>
      </c>
      <c r="M160" s="4">
        <v>-413.95</v>
      </c>
      <c r="N160" s="5">
        <v>94.83</v>
      </c>
      <c r="O160" s="5">
        <v>-0.59</v>
      </c>
      <c r="P160" s="5" t="s">
        <v>22</v>
      </c>
      <c r="Q160" s="10">
        <v>1617001</v>
      </c>
      <c r="R160" s="10">
        <v>2445981</v>
      </c>
      <c r="S160" s="10">
        <v>-1812554</v>
      </c>
      <c r="T160" s="10">
        <v>5073288</v>
      </c>
      <c r="U160" s="10">
        <v>169872</v>
      </c>
      <c r="V160" s="10">
        <f t="shared" si="11"/>
        <v>0.6610848571595609</v>
      </c>
      <c r="W160" s="10">
        <f t="shared" si="12"/>
        <v>-828980</v>
      </c>
      <c r="X160" s="10">
        <f t="shared" si="10"/>
        <v>-155848.24000000014</v>
      </c>
      <c r="Y160" s="10">
        <f t="shared" si="13"/>
        <v>-8.59826741713627</v>
      </c>
    </row>
    <row r="161" spans="1:25" ht="15">
      <c r="A161" s="6" t="s">
        <v>176</v>
      </c>
      <c r="B161" s="7">
        <v>31</v>
      </c>
      <c r="C161" s="9">
        <v>-6.33</v>
      </c>
      <c r="D161" s="9">
        <v>1.04</v>
      </c>
      <c r="E161" s="9">
        <v>-6.58</v>
      </c>
      <c r="F161" s="9">
        <v>92.82</v>
      </c>
      <c r="G161" s="8">
        <v>-91.65</v>
      </c>
      <c r="H161" s="9">
        <v>-14.63</v>
      </c>
      <c r="I161" s="8">
        <v>17.57</v>
      </c>
      <c r="J161" s="9" t="s">
        <v>22</v>
      </c>
      <c r="K161" s="9">
        <v>1.21</v>
      </c>
      <c r="L161" s="9">
        <v>17.65</v>
      </c>
      <c r="M161" s="9" t="s">
        <v>22</v>
      </c>
      <c r="N161" s="9">
        <v>88.75</v>
      </c>
      <c r="O161" s="9">
        <v>-0.28</v>
      </c>
      <c r="P161" s="9">
        <v>2.49</v>
      </c>
      <c r="Q161" s="11">
        <v>68724167</v>
      </c>
      <c r="R161" s="11">
        <v>120456157</v>
      </c>
      <c r="S161" s="11">
        <v>-32962739</v>
      </c>
      <c r="T161" s="11">
        <v>520820286</v>
      </c>
      <c r="U161" s="11">
        <v>36976648</v>
      </c>
      <c r="V161" s="11">
        <f t="shared" si="11"/>
        <v>0.5705326212590361</v>
      </c>
      <c r="W161" s="11">
        <f t="shared" si="12"/>
        <v>-51731990</v>
      </c>
      <c r="X161" s="11">
        <f t="shared" si="10"/>
        <v>-9725614.120000008</v>
      </c>
      <c r="Y161" s="10">
        <f t="shared" si="13"/>
        <v>-29.50487251681363</v>
      </c>
    </row>
    <row r="162" spans="1:25" ht="15">
      <c r="A162" s="2" t="s">
        <v>179</v>
      </c>
      <c r="B162" s="3">
        <v>28.89</v>
      </c>
      <c r="C162" s="4">
        <v>-130.99</v>
      </c>
      <c r="D162" s="4">
        <v>0.13</v>
      </c>
      <c r="E162" s="5">
        <v>-17.35</v>
      </c>
      <c r="F162" s="5">
        <v>28.29</v>
      </c>
      <c r="G162" s="5">
        <v>-26.81</v>
      </c>
      <c r="H162" s="5">
        <v>-3.03</v>
      </c>
      <c r="I162" s="5">
        <v>2.04</v>
      </c>
      <c r="J162" s="5" t="s">
        <v>22</v>
      </c>
      <c r="K162" s="5">
        <v>9.96</v>
      </c>
      <c r="L162" s="5">
        <v>1.91</v>
      </c>
      <c r="M162" s="5" t="s">
        <v>22</v>
      </c>
      <c r="N162" s="5">
        <v>104.24</v>
      </c>
      <c r="O162" s="5">
        <v>-0.85</v>
      </c>
      <c r="P162" s="5" t="s">
        <v>22</v>
      </c>
      <c r="Q162" s="10">
        <v>1822420</v>
      </c>
      <c r="R162" s="10">
        <v>533323</v>
      </c>
      <c r="S162" s="10">
        <v>-5359326</v>
      </c>
      <c r="T162" s="10">
        <v>4091509</v>
      </c>
      <c r="U162" s="10">
        <v>562511</v>
      </c>
      <c r="V162" s="10">
        <f t="shared" si="11"/>
        <v>3.417103706384311</v>
      </c>
      <c r="W162" s="10">
        <f t="shared" si="12"/>
        <v>1289097</v>
      </c>
      <c r="X162" s="10">
        <f aca="true" t="shared" si="14" ref="X162:X168">W162*(AD$1-AC$1)</f>
        <v>242350.2360000002</v>
      </c>
      <c r="Y162" s="10">
        <f t="shared" si="13"/>
        <v>4.522028255045508</v>
      </c>
    </row>
    <row r="163" spans="1:25" ht="15">
      <c r="A163" s="6" t="s">
        <v>181</v>
      </c>
      <c r="B163" s="7">
        <v>26.59</v>
      </c>
      <c r="C163" s="9" t="s">
        <v>22</v>
      </c>
      <c r="D163" s="9" t="s">
        <v>22</v>
      </c>
      <c r="E163" s="9">
        <v>11.74</v>
      </c>
      <c r="F163" s="9">
        <v>26.9</v>
      </c>
      <c r="G163" s="9">
        <v>16.06</v>
      </c>
      <c r="H163" s="9" t="s">
        <v>22</v>
      </c>
      <c r="I163" s="9">
        <v>2.07</v>
      </c>
      <c r="J163" s="9">
        <v>12.91</v>
      </c>
      <c r="K163" s="9" t="s">
        <v>22</v>
      </c>
      <c r="L163" s="9" t="s">
        <v>22</v>
      </c>
      <c r="M163" s="9" t="s">
        <v>22</v>
      </c>
      <c r="N163" s="8">
        <v>57.43</v>
      </c>
      <c r="O163" s="9">
        <v>0.77</v>
      </c>
      <c r="P163" s="9" t="s">
        <v>22</v>
      </c>
      <c r="Q163" s="9">
        <v>0</v>
      </c>
      <c r="R163" s="9">
        <v>0</v>
      </c>
      <c r="S163" s="11">
        <v>2766269</v>
      </c>
      <c r="T163" s="9" t="s">
        <v>22</v>
      </c>
      <c r="U163" s="11">
        <v>147480</v>
      </c>
      <c r="V163" s="11" t="str">
        <f t="shared" si="11"/>
        <v>NA</v>
      </c>
      <c r="W163" s="11">
        <f t="shared" si="12"/>
        <v>0</v>
      </c>
      <c r="X163" s="11">
        <f t="shared" si="14"/>
        <v>0</v>
      </c>
      <c r="Y163" s="10">
        <f t="shared" si="13"/>
        <v>0</v>
      </c>
    </row>
    <row r="164" spans="1:25" ht="15">
      <c r="A164" s="2" t="s">
        <v>180</v>
      </c>
      <c r="B164" s="3">
        <v>26.18</v>
      </c>
      <c r="C164" s="4">
        <v>-32.24</v>
      </c>
      <c r="D164" s="5">
        <v>0.54</v>
      </c>
      <c r="E164" s="5">
        <v>-17.42</v>
      </c>
      <c r="F164" s="5">
        <v>70.19</v>
      </c>
      <c r="G164" s="4">
        <v>-58.45</v>
      </c>
      <c r="H164" s="5">
        <v>-10.76</v>
      </c>
      <c r="I164" s="5">
        <v>1.73</v>
      </c>
      <c r="J164" s="5" t="s">
        <v>22</v>
      </c>
      <c r="K164" s="5">
        <v>0.95</v>
      </c>
      <c r="L164" s="5">
        <v>17.28</v>
      </c>
      <c r="M164" s="5" t="s">
        <v>22</v>
      </c>
      <c r="N164" s="4">
        <v>58.1</v>
      </c>
      <c r="O164" s="5">
        <v>-0.53</v>
      </c>
      <c r="P164" s="5" t="s">
        <v>22</v>
      </c>
      <c r="Q164" s="10">
        <v>198720</v>
      </c>
      <c r="R164" s="10">
        <v>1290949</v>
      </c>
      <c r="S164" s="10">
        <v>-2157763</v>
      </c>
      <c r="T164" s="10">
        <v>6693770</v>
      </c>
      <c r="U164" s="10">
        <v>320127</v>
      </c>
      <c r="V164" s="10">
        <f t="shared" si="11"/>
        <v>0.15393326924611275</v>
      </c>
      <c r="W164" s="10">
        <f t="shared" si="12"/>
        <v>-1092229</v>
      </c>
      <c r="X164" s="10">
        <f t="shared" si="14"/>
        <v>-205339.05200000017</v>
      </c>
      <c r="Y164" s="10">
        <f t="shared" si="13"/>
        <v>-9.516293123943647</v>
      </c>
    </row>
    <row r="165" spans="1:25" ht="15">
      <c r="A165" s="6" t="s">
        <v>182</v>
      </c>
      <c r="B165" s="7">
        <v>25.94</v>
      </c>
      <c r="C165" s="8">
        <v>-42.87</v>
      </c>
      <c r="D165" s="9">
        <v>0.64</v>
      </c>
      <c r="E165" s="9">
        <v>-27.34</v>
      </c>
      <c r="F165" s="9">
        <v>111.8</v>
      </c>
      <c r="G165" s="9" t="s">
        <v>22</v>
      </c>
      <c r="H165" s="9" t="s">
        <v>22</v>
      </c>
      <c r="I165" s="9" t="s">
        <v>22</v>
      </c>
      <c r="J165" s="9" t="s">
        <v>22</v>
      </c>
      <c r="K165" s="9">
        <v>3.42</v>
      </c>
      <c r="L165" s="9">
        <v>9.08</v>
      </c>
      <c r="M165" s="9" t="s">
        <v>22</v>
      </c>
      <c r="N165" s="9">
        <v>88.52</v>
      </c>
      <c r="O165" s="9">
        <v>-0.31</v>
      </c>
      <c r="P165" s="9">
        <v>0.08</v>
      </c>
      <c r="Q165" s="11">
        <v>159970</v>
      </c>
      <c r="R165" s="11">
        <v>2517374</v>
      </c>
      <c r="S165" s="11">
        <v>-3125956</v>
      </c>
      <c r="T165" s="11">
        <v>7292350</v>
      </c>
      <c r="U165" s="11">
        <v>998299</v>
      </c>
      <c r="V165" s="11">
        <f t="shared" si="11"/>
        <v>0.06354637809082003</v>
      </c>
      <c r="W165" s="11">
        <f t="shared" si="12"/>
        <v>-2357404</v>
      </c>
      <c r="X165" s="11">
        <f t="shared" si="14"/>
        <v>-443191.9520000004</v>
      </c>
      <c r="Y165" s="10">
        <f t="shared" si="13"/>
        <v>-14.177805189836338</v>
      </c>
    </row>
    <row r="166" spans="1:25" ht="15">
      <c r="A166" s="2" t="s">
        <v>183</v>
      </c>
      <c r="B166" s="3">
        <v>23.92</v>
      </c>
      <c r="C166" s="4">
        <v>-24.85</v>
      </c>
      <c r="D166" s="5">
        <v>0.86</v>
      </c>
      <c r="E166" s="5">
        <v>-21.5</v>
      </c>
      <c r="F166" s="5">
        <v>90.52</v>
      </c>
      <c r="G166" s="4">
        <v>-226.85</v>
      </c>
      <c r="H166" s="5">
        <v>-16.08</v>
      </c>
      <c r="I166" s="5">
        <v>4.17</v>
      </c>
      <c r="J166" s="5" t="s">
        <v>22</v>
      </c>
      <c r="K166" s="5">
        <v>0.46</v>
      </c>
      <c r="L166" s="5">
        <v>0.34</v>
      </c>
      <c r="M166" s="4">
        <v>-341.94</v>
      </c>
      <c r="N166" s="5">
        <v>83.37</v>
      </c>
      <c r="O166" s="5">
        <v>-0.86</v>
      </c>
      <c r="P166" s="5">
        <v>0.4</v>
      </c>
      <c r="Q166" s="10">
        <v>5289017</v>
      </c>
      <c r="R166" s="10">
        <v>65369524</v>
      </c>
      <c r="S166" s="10">
        <v>-24368149</v>
      </c>
      <c r="T166" s="10">
        <v>98045172</v>
      </c>
      <c r="U166" s="10">
        <v>13005672</v>
      </c>
      <c r="V166" s="10">
        <f t="shared" si="11"/>
        <v>0.08090952291468421</v>
      </c>
      <c r="W166" s="10">
        <f t="shared" si="12"/>
        <v>-60080507</v>
      </c>
      <c r="X166" s="10">
        <f t="shared" si="14"/>
        <v>-11295135.31600001</v>
      </c>
      <c r="Y166" s="10">
        <f t="shared" si="13"/>
        <v>-46.352044695721496</v>
      </c>
    </row>
    <row r="167" spans="1:25" ht="15">
      <c r="A167" s="6" t="s">
        <v>185</v>
      </c>
      <c r="B167" s="7">
        <v>13.89</v>
      </c>
      <c r="C167" s="8">
        <v>-84.06</v>
      </c>
      <c r="D167" s="8">
        <v>0.09</v>
      </c>
      <c r="E167" s="9">
        <v>-7.8</v>
      </c>
      <c r="F167" s="9">
        <v>6.86</v>
      </c>
      <c r="G167" s="9">
        <v>-8.37</v>
      </c>
      <c r="H167" s="9">
        <v>-1.28</v>
      </c>
      <c r="I167" s="9">
        <v>1.84</v>
      </c>
      <c r="J167" s="9" t="s">
        <v>22</v>
      </c>
      <c r="K167" s="9">
        <v>18.45</v>
      </c>
      <c r="L167" s="9">
        <v>-27.34</v>
      </c>
      <c r="M167" s="9" t="s">
        <v>22</v>
      </c>
      <c r="N167" s="9">
        <v>102.89</v>
      </c>
      <c r="O167" s="9">
        <v>-0.91</v>
      </c>
      <c r="P167" s="9">
        <v>0</v>
      </c>
      <c r="Q167" s="11">
        <v>8151</v>
      </c>
      <c r="R167" s="9">
        <v>0</v>
      </c>
      <c r="S167" s="11">
        <v>-1047597</v>
      </c>
      <c r="T167" s="11">
        <v>1246290</v>
      </c>
      <c r="U167" s="11">
        <v>10647</v>
      </c>
      <c r="V167" s="11" t="e">
        <f t="shared" si="11"/>
        <v>#DIV/0!</v>
      </c>
      <c r="W167" s="11">
        <f t="shared" si="12"/>
        <v>8151</v>
      </c>
      <c r="X167" s="11">
        <f t="shared" si="14"/>
        <v>1532.3880000000013</v>
      </c>
      <c r="Y167" s="10">
        <f t="shared" si="13"/>
        <v>0.14627647845497851</v>
      </c>
    </row>
    <row r="168" spans="1:25" ht="15">
      <c r="A168" s="2" t="s">
        <v>184</v>
      </c>
      <c r="B168" s="3">
        <v>11.34</v>
      </c>
      <c r="C168" s="4">
        <v>-299.61</v>
      </c>
      <c r="D168" s="4">
        <v>0.05</v>
      </c>
      <c r="E168" s="5">
        <v>-14.72</v>
      </c>
      <c r="F168" s="5">
        <v>1.04</v>
      </c>
      <c r="G168" s="5">
        <v>-14.87</v>
      </c>
      <c r="H168" s="5">
        <v>0.6</v>
      </c>
      <c r="I168" s="4">
        <v>8.66</v>
      </c>
      <c r="J168" s="5" t="s">
        <v>22</v>
      </c>
      <c r="K168" s="5">
        <v>174.41</v>
      </c>
      <c r="L168" s="4">
        <v>953.58</v>
      </c>
      <c r="M168" s="5" t="s">
        <v>22</v>
      </c>
      <c r="N168" s="4">
        <v>46</v>
      </c>
      <c r="O168" s="5">
        <v>0.06</v>
      </c>
      <c r="P168" s="5">
        <v>0.09</v>
      </c>
      <c r="Q168" s="10">
        <v>150133.06</v>
      </c>
      <c r="R168" s="5">
        <v>0</v>
      </c>
      <c r="S168" s="10">
        <v>-6684106</v>
      </c>
      <c r="T168" s="10">
        <v>2230962</v>
      </c>
      <c r="U168" s="10">
        <v>431272</v>
      </c>
      <c r="V168" s="10" t="e">
        <f t="shared" si="11"/>
        <v>#DIV/0!</v>
      </c>
      <c r="W168" s="10">
        <f t="shared" si="12"/>
        <v>150133.06</v>
      </c>
      <c r="X168" s="10">
        <f t="shared" si="14"/>
        <v>28225.015280000025</v>
      </c>
      <c r="Y168" s="10">
        <f t="shared" si="13"/>
        <v>0.42227061150735834</v>
      </c>
    </row>
  </sheetData>
  <sheetProtection/>
  <hyperlinks>
    <hyperlink ref="A1" r:id="rId1" display="javascript:__doPostBack('ctl00$cpIcerikBody$LinkButton2','')"/>
    <hyperlink ref="B1" r:id="rId2" display="javascript:__doPostBack('ctl00$cpIcerikBody$LinkButton1','')"/>
    <hyperlink ref="C1" r:id="rId3" display="javascript:__doPostBack('ctl00$cpIcerikBody$rptListe$ctl00$LinkButton1','')"/>
    <hyperlink ref="D1" r:id="rId4" display="javascript:__doPostBack('ctl00$cpIcerikBody$rptListe$ctl01$LinkButton1','')"/>
    <hyperlink ref="E1" r:id="rId5" display="javascript:__doPostBack('ctl00$cpIcerikBody$rptListe$ctl02$LinkButton1','')"/>
    <hyperlink ref="F1" r:id="rId6" display="javascript:__doPostBack('ctl00$cpIcerikBody$rptListe$ctl03$LinkButton1','')"/>
    <hyperlink ref="G1" r:id="rId7" display="javascript:__doPostBack('ctl00$cpIcerikBody$rptListe$ctl04$LinkButton1','')"/>
    <hyperlink ref="H1" r:id="rId8" display="javascript:__doPostBack('ctl00$cpIcerikBody$rptListe$ctl05$LinkButton1','')"/>
    <hyperlink ref="I1" r:id="rId9" display="javascript:__doPostBack('ctl00$cpIcerikBody$rptListe$ctl06$LinkButton1','')"/>
    <hyperlink ref="J1" r:id="rId10" display="javascript:__doPostBack('ctl00$cpIcerikBody$rptListe$ctl07$LinkButton1','')"/>
    <hyperlink ref="K1" r:id="rId11" display="javascript:__doPostBack('ctl00$cpIcerikBody$rptListe$ctl08$LinkButton1','')"/>
    <hyperlink ref="L1" r:id="rId12" display="javascript:__doPostBack('ctl00$cpIcerikBody$rptListe$ctl09$LinkButton1','')"/>
    <hyperlink ref="M1" r:id="rId13" display="javascript:__doPostBack('ctl00$cpIcerikBody$rptListe$ctl10$LinkButton1','')"/>
    <hyperlink ref="N1" r:id="rId14" display="javascript:__doPostBack('ctl00$cpIcerikBody$rptListe$ctl11$LinkButton1','')"/>
    <hyperlink ref="O1" r:id="rId15" display="javascript:__doPostBack('ctl00$cpIcerikBody$rptListe$ctl12$LinkButton1','')"/>
    <hyperlink ref="P1" r:id="rId16" display="javascript:__doPostBack('ctl00$cpIcerikBody$rptListe$ctl13$LinkButton1','')"/>
    <hyperlink ref="Q1" r:id="rId17" display="javascript:__doPostBack('ctl00$cpIcerikBody$rptListe$ctl14$LinkButton1','')"/>
    <hyperlink ref="R1" r:id="rId18" display="javascript:__doPostBack('ctl00$cpIcerikBody$rptListe$ctl15$LinkButton1','')"/>
    <hyperlink ref="S1" r:id="rId19" display="javascript:__doPostBack('ctl00$cpIcerikBody$rptListe$ctl16$LinkButton1','')"/>
    <hyperlink ref="T1" r:id="rId20" display="javascript:__doPostBack('ctl00$cpIcerikBody$rptListe$ctl17$LinkButton1','')"/>
    <hyperlink ref="U1" r:id="rId21" display="javascript:__doPostBack('ctl00$cpIcerikBody$rptListe$ctl18$LinkButton1','')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Yaşar Erdinç</dc:creator>
  <cp:keywords/>
  <dc:description/>
  <cp:lastModifiedBy>yerdinc</cp:lastModifiedBy>
  <dcterms:created xsi:type="dcterms:W3CDTF">2011-10-06T09:26:18Z</dcterms:created>
  <dcterms:modified xsi:type="dcterms:W3CDTF">2011-10-06T12:10:30Z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